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45" windowWidth="14565" windowHeight="11295" activeTab="4"/>
  </bookViews>
  <sheets>
    <sheet name="I ROK " sheetId="1" r:id="rId1"/>
    <sheet name="II ROK " sheetId="2" r:id="rId2"/>
    <sheet name="III ROK " sheetId="3" r:id="rId3"/>
    <sheet name="IV ROK " sheetId="5" r:id="rId4"/>
    <sheet name="V ROK " sheetId="6" r:id="rId5"/>
  </sheets>
  <calcPr calcId="14562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7" i="6" l="1"/>
  <c r="C47" i="6"/>
  <c r="G43" i="6"/>
  <c r="E43" i="6"/>
  <c r="D43" i="6"/>
  <c r="G25" i="6"/>
  <c r="E25" i="6"/>
  <c r="D25" i="6"/>
  <c r="I19" i="5"/>
  <c r="H19" i="5"/>
  <c r="G19" i="5"/>
  <c r="E19" i="5"/>
  <c r="E43" i="5"/>
  <c r="E45" i="5"/>
  <c r="E46" i="5"/>
  <c r="E44" i="3"/>
  <c r="E46" i="3"/>
  <c r="E38" i="2"/>
  <c r="E40" i="2"/>
  <c r="E18" i="1"/>
  <c r="E36" i="1"/>
  <c r="E39" i="1"/>
  <c r="E40" i="1"/>
  <c r="H44" i="3"/>
  <c r="H22" i="3"/>
  <c r="I19" i="2"/>
  <c r="I38" i="2"/>
  <c r="I41" i="2"/>
  <c r="H19" i="2"/>
  <c r="H38" i="2"/>
  <c r="H41" i="2"/>
  <c r="G19" i="2"/>
  <c r="G38" i="2"/>
  <c r="G41" i="2"/>
  <c r="D22" i="2"/>
  <c r="D25" i="2"/>
  <c r="D26" i="2"/>
  <c r="D27" i="2"/>
  <c r="D28" i="2"/>
  <c r="D29" i="2"/>
  <c r="D30" i="2"/>
  <c r="D31" i="2"/>
  <c r="D32" i="2"/>
  <c r="D33" i="2"/>
  <c r="D34" i="2"/>
  <c r="D36" i="2"/>
  <c r="D35" i="2"/>
  <c r="D4" i="2"/>
  <c r="D5" i="2"/>
  <c r="D6" i="2"/>
  <c r="D7" i="2"/>
  <c r="D8" i="2"/>
  <c r="D9" i="2"/>
  <c r="D10" i="2"/>
  <c r="D13" i="2"/>
  <c r="D14" i="2"/>
  <c r="D15" i="2"/>
  <c r="D16" i="2"/>
  <c r="D17" i="2"/>
  <c r="D18" i="2"/>
  <c r="D19" i="2"/>
  <c r="G16" i="1"/>
  <c r="G18" i="1"/>
  <c r="G36" i="1"/>
  <c r="G40" i="1"/>
  <c r="I16" i="1"/>
  <c r="I18" i="1"/>
  <c r="I36" i="1"/>
  <c r="I40" i="1"/>
  <c r="H16" i="1"/>
  <c r="H18" i="1"/>
  <c r="H36" i="1"/>
  <c r="H40" i="1"/>
  <c r="H43" i="5"/>
  <c r="H46" i="5"/>
  <c r="I43" i="5"/>
  <c r="I46" i="5"/>
  <c r="I22" i="3"/>
  <c r="I44" i="3"/>
  <c r="I47" i="3"/>
  <c r="H47" i="3"/>
  <c r="D26" i="3"/>
  <c r="D27" i="3"/>
  <c r="D28" i="3"/>
  <c r="D29" i="3"/>
  <c r="D30" i="3"/>
  <c r="D31" i="3"/>
  <c r="D34" i="3"/>
  <c r="D35" i="3"/>
  <c r="D36" i="3"/>
  <c r="D37" i="3"/>
  <c r="D38" i="3"/>
  <c r="D39" i="3"/>
  <c r="D40" i="3"/>
  <c r="D41" i="3"/>
  <c r="D42" i="3"/>
  <c r="D44" i="3"/>
  <c r="D21" i="1"/>
  <c r="D22" i="1"/>
  <c r="D25" i="1"/>
  <c r="D26" i="1"/>
  <c r="D27" i="1"/>
  <c r="D28" i="1"/>
  <c r="D29" i="1"/>
  <c r="D30" i="1"/>
  <c r="D31" i="1"/>
  <c r="D32" i="1"/>
  <c r="D33" i="1"/>
  <c r="D34" i="1"/>
  <c r="D36" i="1"/>
  <c r="D23" i="5"/>
  <c r="D24" i="5"/>
  <c r="D25" i="5"/>
  <c r="D26" i="5"/>
  <c r="D30" i="5"/>
  <c r="D31" i="5"/>
  <c r="D35" i="5"/>
  <c r="D36" i="5"/>
  <c r="D38" i="5"/>
  <c r="D39" i="5"/>
  <c r="D41" i="5"/>
  <c r="D39" i="1"/>
  <c r="D4" i="1"/>
  <c r="D5" i="1"/>
  <c r="D6" i="1"/>
  <c r="D9" i="1"/>
  <c r="D10" i="1"/>
  <c r="D11" i="1"/>
  <c r="D12" i="1"/>
  <c r="D13" i="1"/>
  <c r="D14" i="1"/>
  <c r="D15" i="1"/>
  <c r="D16" i="1"/>
  <c r="D18" i="1"/>
  <c r="D40" i="1"/>
  <c r="H25" i="6"/>
  <c r="H43" i="6"/>
  <c r="H44" i="6"/>
  <c r="G43" i="5"/>
  <c r="G46" i="5"/>
  <c r="D4" i="5"/>
  <c r="D5" i="5"/>
  <c r="D6" i="5"/>
  <c r="D7" i="5"/>
  <c r="D8" i="5"/>
  <c r="D9" i="5"/>
  <c r="D10" i="5"/>
  <c r="D11" i="5"/>
  <c r="D14" i="5"/>
  <c r="D15" i="5"/>
  <c r="D16" i="5"/>
  <c r="D17" i="5"/>
  <c r="D19" i="5"/>
  <c r="G22" i="3"/>
  <c r="G44" i="3"/>
  <c r="G47" i="3"/>
  <c r="D4" i="3"/>
  <c r="D7" i="3"/>
  <c r="D8" i="3"/>
  <c r="D9" i="3"/>
  <c r="D10" i="3"/>
  <c r="D11" i="3"/>
  <c r="D12" i="3"/>
  <c r="D13" i="3"/>
  <c r="D14" i="3"/>
  <c r="D15" i="3"/>
  <c r="D16" i="3"/>
  <c r="D17" i="3"/>
  <c r="D18" i="3"/>
  <c r="D19" i="3"/>
  <c r="D20" i="3"/>
  <c r="D22" i="3"/>
  <c r="D46" i="3"/>
  <c r="D47" i="3"/>
  <c r="E22" i="3"/>
  <c r="E19" i="2"/>
  <c r="E16" i="1"/>
  <c r="D23" i="1"/>
  <c r="D24" i="1"/>
  <c r="D33" i="5"/>
  <c r="D32" i="5"/>
  <c r="D29" i="5"/>
  <c r="D28" i="5"/>
  <c r="D27" i="5"/>
  <c r="D33" i="3"/>
  <c r="D32" i="3"/>
  <c r="D6" i="3"/>
  <c r="D5" i="3"/>
  <c r="D24" i="2"/>
  <c r="D23" i="2"/>
  <c r="D12" i="2"/>
  <c r="D11" i="2"/>
  <c r="D8" i="1"/>
  <c r="D7" i="1"/>
  <c r="E47" i="3"/>
  <c r="E44" i="6"/>
  <c r="G44" i="6"/>
  <c r="D44" i="6"/>
  <c r="D43" i="5"/>
  <c r="D45" i="5"/>
  <c r="D46" i="5"/>
  <c r="E41" i="2"/>
  <c r="D38" i="2"/>
  <c r="D40" i="2"/>
  <c r="D41" i="2"/>
</calcChain>
</file>

<file path=xl/sharedStrings.xml><?xml version="1.0" encoding="utf-8"?>
<sst xmlns="http://schemas.openxmlformats.org/spreadsheetml/2006/main" count="891" uniqueCount="214">
  <si>
    <t xml:space="preserve">I ROK / I SEMESTR </t>
  </si>
  <si>
    <t xml:space="preserve">Lp. </t>
  </si>
  <si>
    <t xml:space="preserve">ECTS </t>
  </si>
  <si>
    <t xml:space="preserve">1. </t>
  </si>
  <si>
    <t xml:space="preserve">2. </t>
  </si>
  <si>
    <t xml:space="preserve">I ROK / II SEMESTR </t>
  </si>
  <si>
    <t xml:space="preserve">II ROK / III SEMESTR </t>
  </si>
  <si>
    <t xml:space="preserve">II ROK / IV SEMESTR </t>
  </si>
  <si>
    <t xml:space="preserve">III ROK / V SEMESTR </t>
  </si>
  <si>
    <t xml:space="preserve">III ROK / VI SEMESTR </t>
  </si>
  <si>
    <t xml:space="preserve">IV ROK / VII SEMESTR </t>
  </si>
  <si>
    <t xml:space="preserve">IV ROK / VIII SEMESTR </t>
  </si>
  <si>
    <t>10.</t>
  </si>
  <si>
    <t>E</t>
  </si>
  <si>
    <t>11.</t>
  </si>
  <si>
    <t>1.</t>
  </si>
  <si>
    <t>2.</t>
  </si>
  <si>
    <t>3.</t>
  </si>
  <si>
    <t>5.</t>
  </si>
  <si>
    <t>6.</t>
  </si>
  <si>
    <t>7.</t>
  </si>
  <si>
    <t>8.</t>
  </si>
  <si>
    <t>9.</t>
  </si>
  <si>
    <t>12.</t>
  </si>
  <si>
    <t>13.</t>
  </si>
  <si>
    <t xml:space="preserve">V ROK / IX SEMESTR </t>
  </si>
  <si>
    <t xml:space="preserve">V ROK / X SEMESTR </t>
  </si>
  <si>
    <t>4.</t>
  </si>
  <si>
    <t>-</t>
  </si>
  <si>
    <t>14.</t>
  </si>
  <si>
    <t>15.</t>
  </si>
  <si>
    <t>16.</t>
  </si>
  <si>
    <t xml:space="preserve">3. </t>
  </si>
  <si>
    <t xml:space="preserve">                                                                  </t>
  </si>
  <si>
    <t xml:space="preserve">                                   </t>
  </si>
  <si>
    <t xml:space="preserve">                                      </t>
  </si>
  <si>
    <t>17.</t>
  </si>
  <si>
    <t>EF</t>
  </si>
  <si>
    <t>Human Anatomy</t>
  </si>
  <si>
    <t>Biochemistry with Elements of Chemistry</t>
  </si>
  <si>
    <t>Department of Medical Chemistry</t>
  </si>
  <si>
    <t>Biology with Genetics</t>
  </si>
  <si>
    <t>Dental Materials</t>
  </si>
  <si>
    <t>Preclinical Dentistry Lab Chair and Department of Oral Medicine</t>
  </si>
  <si>
    <t>Histology with Embryology</t>
  </si>
  <si>
    <t>Department of Histology, Embryology and Cytophysiology</t>
  </si>
  <si>
    <t>Qualified First Aid I</t>
  </si>
  <si>
    <t>Dental Morphology</t>
  </si>
  <si>
    <t>Department of Dental Prosthetics</t>
  </si>
  <si>
    <t>Foreign Language</t>
  </si>
  <si>
    <t>Department of Foreign Languages</t>
  </si>
  <si>
    <t>Physical education</t>
  </si>
  <si>
    <t>Department of Physical Education and Sport</t>
  </si>
  <si>
    <t>Occupational Safety and Health</t>
  </si>
  <si>
    <t>Biophysics</t>
  </si>
  <si>
    <t>Department of Biophysics</t>
  </si>
  <si>
    <t>Human Physiology</t>
  </si>
  <si>
    <t>Department of Human Physiology</t>
  </si>
  <si>
    <t>LOM I (Law and Ethic)</t>
  </si>
  <si>
    <t>Chair and Department of Forensic Medicine</t>
  </si>
  <si>
    <t xml:space="preserve">PAD A2  (History of Stomatology) </t>
  </si>
  <si>
    <t>Introduction to Clinical Dentistry - C</t>
  </si>
  <si>
    <t>Radiological Anatomy of Head and Neck</t>
  </si>
  <si>
    <t>Department of Dental and Maxillofacial Radiodiagnostics</t>
  </si>
  <si>
    <t>Elective Courses</t>
  </si>
  <si>
    <t>Patophysiology</t>
  </si>
  <si>
    <t>Department of Pathophysiology</t>
  </si>
  <si>
    <t>Microbiology</t>
  </si>
  <si>
    <t>Immunology</t>
  </si>
  <si>
    <t>Chair and Department of Clinical Immunology</t>
  </si>
  <si>
    <t>Introduction to Clinical Communication</t>
  </si>
  <si>
    <t>Physiology of Masticatory System</t>
  </si>
  <si>
    <t>Chair and Department of Jaw Orthopaedics</t>
  </si>
  <si>
    <t>Chair and Department of Paediatric Dentistry</t>
  </si>
  <si>
    <t>Ergonomics and Safety in Dentistry</t>
  </si>
  <si>
    <t>Department of Comprehensive Paediatric and Adult Dentistry</t>
  </si>
  <si>
    <t>Dental Prophylaxis</t>
  </si>
  <si>
    <t>Qualified First Aid II</t>
  </si>
  <si>
    <t>Independent Unit of Emergency Medical Servieces and Specialist Emergency</t>
  </si>
  <si>
    <t>Foreign Langauage</t>
  </si>
  <si>
    <t>Department of Foreign Language</t>
  </si>
  <si>
    <t>LOM II (Public Health, Social Dentistry)</t>
  </si>
  <si>
    <t xml:space="preserve">Chair and Department of Public Health </t>
  </si>
  <si>
    <t xml:space="preserve">Gynaecology and Obstetrics </t>
  </si>
  <si>
    <t>Oral Microbiology</t>
  </si>
  <si>
    <t>Pathomorphology</t>
  </si>
  <si>
    <t>Chair and Department of Clinical Pathomorphology</t>
  </si>
  <si>
    <t xml:space="preserve">Department of Dental Prosthetics </t>
  </si>
  <si>
    <t xml:space="preserve">Radiology </t>
  </si>
  <si>
    <t>Conservative Dentistry with Endodontics</t>
  </si>
  <si>
    <t>Chair and Department of Conservative Dentistry with Endodontics</t>
  </si>
  <si>
    <t>Temporomandibular Disorders</t>
  </si>
  <si>
    <t>Independent Unit of Functional Masticatory Disorders</t>
  </si>
  <si>
    <t>Introduction to Clinical Dentistry - E</t>
  </si>
  <si>
    <t>Surgery and Oncology</t>
  </si>
  <si>
    <t>Infectious Diseases</t>
  </si>
  <si>
    <t>Chair and Department of Infectious Diseases</t>
  </si>
  <si>
    <t>Pharmacology</t>
  </si>
  <si>
    <t>Chair and Department of Medicinal Chemistry</t>
  </si>
  <si>
    <t>Ophthalmology</t>
  </si>
  <si>
    <t>Internal Medicine with Elements of Oncology</t>
  </si>
  <si>
    <t>Dental Prosthetics</t>
  </si>
  <si>
    <t>Pediatric Dentistry</t>
  </si>
  <si>
    <t>Chair and Department of Periodontology</t>
  </si>
  <si>
    <t>Periodontology - Preclinical Lab</t>
  </si>
  <si>
    <t>Oral Surgery - Preclinical Lab</t>
  </si>
  <si>
    <t>Dental Prosthetics - Preclinical Lab</t>
  </si>
  <si>
    <t>Emergencies I</t>
  </si>
  <si>
    <t>Chair of Traumatology and Emergency Medicine</t>
  </si>
  <si>
    <t>Fundamentals of Methodology and Conducting Scientific Research A</t>
  </si>
  <si>
    <t>MINI-OSCE Exam</t>
  </si>
  <si>
    <t>Oral Surgery</t>
  </si>
  <si>
    <t>Chair and Department of Oral Surgery</t>
  </si>
  <si>
    <t>Dental and Maxillofacial Radiography</t>
  </si>
  <si>
    <t>Dermatology and Venerology</t>
  </si>
  <si>
    <t>Chair and Department of Dermatology, Venerology and Paediatric Dermatology</t>
  </si>
  <si>
    <t>Neurology</t>
  </si>
  <si>
    <t>Chair and Department of Neurology</t>
  </si>
  <si>
    <t>Pathology of Oral Cavity</t>
  </si>
  <si>
    <t xml:space="preserve">Chair and Department of Oral Medicine </t>
  </si>
  <si>
    <t>Psychiatry</t>
  </si>
  <si>
    <t>Chair of Psychiatry</t>
  </si>
  <si>
    <t>Pediatrics</t>
  </si>
  <si>
    <t>Department of Paediatric Nephrology</t>
  </si>
  <si>
    <t>LOM III (Epidemiology)</t>
  </si>
  <si>
    <t>Department of Higiene and Epidemiology</t>
  </si>
  <si>
    <t>Fundamentals of Methodology and Conducting Scientific Research B (Informatics)</t>
  </si>
  <si>
    <t>Clinical Pharmacology</t>
  </si>
  <si>
    <t>Family Medicine</t>
  </si>
  <si>
    <t>Chair and Department of Family Medicine</t>
  </si>
  <si>
    <t>Emergencies II</t>
  </si>
  <si>
    <t>Orthodontics</t>
  </si>
  <si>
    <t xml:space="preserve">Otolaryngology </t>
  </si>
  <si>
    <t>Chair and Department of Otolaryngology and Laryngological Oncology</t>
  </si>
  <si>
    <t>Periodontology</t>
  </si>
  <si>
    <t>Dental Radiology</t>
  </si>
  <si>
    <t>Department of Jaw Orthopaedics</t>
  </si>
  <si>
    <t>Fundamentals of Methodology and Conducting Scientific Research C</t>
  </si>
  <si>
    <t>Maxillofacial Surgery</t>
  </si>
  <si>
    <t>Oral Medicine</t>
  </si>
  <si>
    <t>Chair and Department of Oral Medicine</t>
  </si>
  <si>
    <t>Gerodentistry</t>
  </si>
  <si>
    <t>LOM IV (Forensic Medicine, Jurisdiction)</t>
  </si>
  <si>
    <t>Chair and Department of Public Health</t>
  </si>
  <si>
    <t>Rehabilitation</t>
  </si>
  <si>
    <t>Pediatric Comprehensive Dental Treatment</t>
  </si>
  <si>
    <t xml:space="preserve">Adult Comprehensive Dental Treatment  </t>
  </si>
  <si>
    <t>Digital Dentistry Lab</t>
  </si>
  <si>
    <t>Adult Comprehensive Dental Treatment</t>
  </si>
  <si>
    <t xml:space="preserve"> OSCE Exam</t>
  </si>
  <si>
    <t>Department of Holistic Care and Nursing Management</t>
  </si>
  <si>
    <t>Simulation Laboratory for Patient Safety</t>
  </si>
  <si>
    <t>Department of Virology with Viral Diagnostics Laboratory</t>
  </si>
  <si>
    <t>Department of Information Technology and Medical Statistics with e-Health Laboratory</t>
  </si>
  <si>
    <t>Social Dentistry</t>
  </si>
  <si>
    <t>Department of Hygiene and Epidemiology</t>
  </si>
  <si>
    <t>PG</t>
  </si>
  <si>
    <t>Management in Dental Clinic</t>
  </si>
  <si>
    <t>Family Dentistry</t>
  </si>
  <si>
    <t xml:space="preserve">PAD A1 (History of Stomatology) </t>
  </si>
  <si>
    <t>Preclinical Dentistry Lab of Chair and Department of Oral Medicine</t>
  </si>
  <si>
    <t>Department of Correct, Clinical and Imaging Anatomy</t>
  </si>
  <si>
    <t>Department of Biochemistry and Molecular Biology</t>
  </si>
  <si>
    <t>Department of Vitreoretinal Surgery of Chair of Ophthalmology</t>
  </si>
  <si>
    <t>Chair and Department of Urology and Urological Oncology</t>
  </si>
  <si>
    <t>Chair and Department of Paediatric Surgery and Traumatology</t>
  </si>
  <si>
    <t>I Chair and Department of Oncological Gynaecology
and Gynaecology, II Chair and Department of Gynaecology, III Chair and Department of Gynaecology,                                                             Chair and Department of Obstetrics and Pathology of Pregnancy, Chair and Department of Obstetrics and Perinatology</t>
  </si>
  <si>
    <t>ECTS:</t>
  </si>
  <si>
    <t>P</t>
  </si>
  <si>
    <t>E - exam, PG - pass with grade, P - pass, EF - flagship exam</t>
  </si>
  <si>
    <t>FACULTY OF MEDICAL DENTISTRY ATS 2024-2029</t>
  </si>
  <si>
    <t>Subject</t>
  </si>
  <si>
    <t>Department</t>
  </si>
  <si>
    <t>Sume of hours</t>
  </si>
  <si>
    <t>E/PG/P</t>
  </si>
  <si>
    <t>Lecture</t>
  </si>
  <si>
    <t>Laboratories</t>
  </si>
  <si>
    <t>Seminar</t>
  </si>
  <si>
    <t>students in group</t>
  </si>
  <si>
    <t>Sume:</t>
  </si>
  <si>
    <t>Sume without clerkship:</t>
  </si>
  <si>
    <t>OVERALL I YEAR:</t>
  </si>
  <si>
    <t>OVERALL II YEAR:</t>
  </si>
  <si>
    <t>OVERALL III YEAR:</t>
  </si>
  <si>
    <t>OVERALL IV YEAR:</t>
  </si>
  <si>
    <t>OVERALL V YEAR:</t>
  </si>
  <si>
    <t>Hours in 5 year program</t>
  </si>
  <si>
    <t>Hours of lectures:</t>
  </si>
  <si>
    <t>Hours of laboratories:</t>
  </si>
  <si>
    <t>Hours of seminars:</t>
  </si>
  <si>
    <t>Hours of summer clerkship:</t>
  </si>
  <si>
    <t>Emergencies in Dentistry</t>
  </si>
  <si>
    <t>Department of Dental Emergency</t>
  </si>
  <si>
    <t>Chair and Department of Pharmacology and Pharmacodynamics</t>
  </si>
  <si>
    <t>Chair and Department of Haematooncology and Bone Marrow Transplantation</t>
  </si>
  <si>
    <t>Chair and Department of Conservative Dentistry with Endodontics (1 ECTS)</t>
  </si>
  <si>
    <t>Chair and Department of Periodontology (1 ECTS)</t>
  </si>
  <si>
    <t>Chair and Department of Oral Medicine (1 ECTS)</t>
  </si>
  <si>
    <t>Clinic of Maxillofacial Surgery</t>
  </si>
  <si>
    <t>Department of Biology and Parasitology (2 ECTS)</t>
  </si>
  <si>
    <t>Department of Cancer Genetics with Cytogenetics Laboratory (2 ECTS)</t>
  </si>
  <si>
    <t>Department of Experimental Immunology</t>
  </si>
  <si>
    <t>Clerkship in Organisation Management of Healthcare</t>
  </si>
  <si>
    <t>PAD B1 (Psychology, Sociology)</t>
  </si>
  <si>
    <t>PAD B2 (Philosophy, Psychology)</t>
  </si>
  <si>
    <t xml:space="preserve">Elective Courses </t>
  </si>
  <si>
    <t>Summer Clerkship as Dental Assistance</t>
  </si>
  <si>
    <t>PAD C1 (Psychology)</t>
  </si>
  <si>
    <t>PAD C2 (Psychology, Sociology)</t>
  </si>
  <si>
    <t>Medical Dental Clerkship in Dental Office</t>
  </si>
  <si>
    <t>PAD D (Philosophy, Psychology, Sociology)</t>
  </si>
  <si>
    <t>Summer Clerkship in Patient Care in the General Surgery, Internal Medicine, or Maxillofacial Surgery Department</t>
  </si>
  <si>
    <t>ECTS</t>
  </si>
  <si>
    <t xml:space="preserve">Department of Occupational Medicine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</si>
</sst>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name val="Arial"/>
      <charset val="238"/>
    </font>
    <font>
      <b/>
      <sz val="10"/>
      <name val="Arial"/>
      <family val="2"/>
      <charset val="238"/>
    </font>
    <font>
      <sz val="10"/>
      <name val="Arial"/>
      <family val="2"/>
      <charset val="238"/>
    </font>
    <font>
      <sz val="8"/>
      <name val="Arial"/>
      <family val="2"/>
      <charset val="238"/>
    </font>
    <font>
      <sz val="9"/>
      <name val="Arial"/>
      <family val="2"/>
      <charset val="238"/>
    </font>
    <font>
      <b/>
      <i/>
      <sz val="10"/>
      <name val="Arial"/>
      <family val="2"/>
      <charset val="238"/>
    </font>
    <font>
      <u/>
      <sz val="10"/>
      <color indexed="12"/>
      <name val="Arial"/>
      <family val="2"/>
      <charset val="238"/>
    </font>
    <font>
      <b/>
      <sz val="9"/>
      <name val="Arial"/>
      <family val="2"/>
      <charset val="238"/>
    </font>
    <font>
      <b/>
      <sz val="8"/>
      <name val="Arial"/>
      <family val="2"/>
      <charset val="238"/>
    </font>
    <font>
      <sz val="10"/>
      <color rgb="FFFF0000"/>
      <name val="Arial"/>
      <family val="2"/>
      <charset val="238"/>
    </font>
    <font>
      <b/>
      <sz val="10"/>
      <color rgb="FFFF0000"/>
      <name val="Arial"/>
      <family val="2"/>
      <charset val="238"/>
    </font>
  </fonts>
  <fills count="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4" tint="0.399975585192419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s>
  <cellStyleXfs count="3">
    <xf numFmtId="0" fontId="0" fillId="0" borderId="0"/>
    <xf numFmtId="0" fontId="6" fillId="0" borderId="0" applyNumberFormat="0" applyFill="0" applyBorder="0" applyAlignment="0" applyProtection="0">
      <alignment vertical="top"/>
      <protection locked="0"/>
    </xf>
    <xf numFmtId="0" fontId="2" fillId="0" borderId="0"/>
  </cellStyleXfs>
  <cellXfs count="365">
    <xf numFmtId="0" fontId="0" fillId="0" borderId="0" xfId="0"/>
    <xf numFmtId="0" fontId="1" fillId="0" borderId="0" xfId="0" applyFont="1"/>
    <xf numFmtId="0" fontId="4" fillId="0" borderId="1" xfId="0" applyFont="1" applyBorder="1" applyAlignment="1">
      <alignment vertical="center" wrapText="1"/>
    </xf>
    <xf numFmtId="0" fontId="4" fillId="0" borderId="1" xfId="0" applyFont="1" applyFill="1" applyBorder="1" applyAlignment="1">
      <alignment vertical="center" wrapText="1"/>
    </xf>
    <xf numFmtId="0" fontId="4" fillId="0" borderId="4" xfId="0" applyFont="1" applyBorder="1" applyAlignment="1">
      <alignment vertical="center" wrapText="1"/>
    </xf>
    <xf numFmtId="0" fontId="7"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7" fillId="2" borderId="7" xfId="0" applyFont="1" applyFill="1" applyBorder="1" applyAlignment="1">
      <alignment vertical="center" wrapText="1"/>
    </xf>
    <xf numFmtId="0" fontId="4" fillId="0" borderId="1" xfId="0" applyFont="1" applyFill="1" applyBorder="1" applyAlignment="1">
      <alignment horizontal="center" vertical="center"/>
    </xf>
    <xf numFmtId="0" fontId="4" fillId="0" borderId="9" xfId="0" applyFont="1" applyBorder="1" applyAlignment="1">
      <alignment horizontal="center" vertical="center"/>
    </xf>
    <xf numFmtId="0" fontId="7" fillId="2" borderId="7" xfId="0" applyFont="1" applyFill="1" applyBorder="1" applyAlignment="1">
      <alignment horizontal="center" vertical="center"/>
    </xf>
    <xf numFmtId="0" fontId="7" fillId="2" borderId="10" xfId="0" applyFont="1" applyFill="1" applyBorder="1" applyAlignment="1">
      <alignment horizontal="center" vertical="center"/>
    </xf>
    <xf numFmtId="0" fontId="2"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vertical="center"/>
    </xf>
    <xf numFmtId="0" fontId="4" fillId="0" borderId="11" xfId="0" applyFont="1" applyBorder="1" applyAlignment="1">
      <alignment horizontal="center" vertical="center"/>
    </xf>
    <xf numFmtId="0" fontId="7" fillId="0" borderId="1" xfId="0" applyFont="1" applyFill="1" applyBorder="1" applyAlignment="1">
      <alignment horizontal="center" vertical="center"/>
    </xf>
    <xf numFmtId="0" fontId="7" fillId="2" borderId="7" xfId="0" applyFont="1" applyFill="1" applyBorder="1" applyAlignment="1">
      <alignment horizontal="left" vertical="center" wrapText="1"/>
    </xf>
    <xf numFmtId="0" fontId="7" fillId="2" borderId="12" xfId="0" applyFont="1" applyFill="1" applyBorder="1" applyAlignment="1">
      <alignment horizontal="center" vertical="center"/>
    </xf>
    <xf numFmtId="0" fontId="5" fillId="0" borderId="0" xfId="0" applyFont="1" applyAlignment="1">
      <alignment horizontal="left" vertical="center"/>
    </xf>
    <xf numFmtId="0" fontId="4" fillId="0" borderId="13" xfId="0" applyFont="1" applyBorder="1" applyAlignment="1">
      <alignment horizontal="center" vertical="center"/>
    </xf>
    <xf numFmtId="0" fontId="7" fillId="0" borderId="3" xfId="0" applyFont="1" applyBorder="1" applyAlignment="1">
      <alignment horizontal="center" vertical="center"/>
    </xf>
    <xf numFmtId="0" fontId="4" fillId="0" borderId="2" xfId="0" applyFont="1" applyFill="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7" fillId="0" borderId="0" xfId="0" applyFont="1" applyAlignment="1">
      <alignment vertical="center"/>
    </xf>
    <xf numFmtId="0" fontId="4" fillId="0" borderId="0" xfId="0" applyFont="1" applyFill="1" applyBorder="1" applyAlignment="1">
      <alignment vertical="center" wrapText="1"/>
    </xf>
    <xf numFmtId="0" fontId="7" fillId="0" borderId="4" xfId="0" applyFont="1" applyBorder="1" applyAlignment="1">
      <alignment horizontal="center" vertical="center"/>
    </xf>
    <xf numFmtId="0" fontId="4" fillId="0" borderId="1" xfId="1" applyFont="1" applyBorder="1" applyAlignment="1" applyProtection="1">
      <alignment vertical="center"/>
    </xf>
    <xf numFmtId="0" fontId="4" fillId="0" borderId="9" xfId="0" applyFont="1" applyFill="1" applyBorder="1" applyAlignment="1">
      <alignment horizontal="center" vertical="center"/>
    </xf>
    <xf numFmtId="0" fontId="1" fillId="0" borderId="0" xfId="0" applyFont="1" applyFill="1" applyBorder="1" applyAlignment="1">
      <alignment horizontal="left" vertical="center" wrapText="1"/>
    </xf>
    <xf numFmtId="0" fontId="5" fillId="0" borderId="0" xfId="0" applyFont="1" applyFill="1" applyAlignment="1">
      <alignment horizontal="lef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4" fillId="0" borderId="0" xfId="0" applyFont="1" applyFill="1" applyAlignment="1">
      <alignment vertical="center"/>
    </xf>
    <xf numFmtId="0" fontId="4" fillId="0" borderId="16" xfId="0" applyFont="1" applyFill="1" applyBorder="1" applyAlignment="1">
      <alignment horizontal="center" vertical="center"/>
    </xf>
    <xf numFmtId="0" fontId="4" fillId="0" borderId="0" xfId="0" applyFont="1" applyAlignment="1">
      <alignment horizontal="left"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8" xfId="0" applyFont="1" applyFill="1" applyBorder="1" applyAlignment="1">
      <alignment horizontal="center" vertical="center"/>
    </xf>
    <xf numFmtId="0" fontId="2" fillId="0" borderId="0" xfId="0" applyFont="1" applyBorder="1" applyAlignment="1">
      <alignment vertical="center" wrapText="1"/>
    </xf>
    <xf numFmtId="0" fontId="4" fillId="2" borderId="22" xfId="0" applyFont="1" applyFill="1" applyBorder="1" applyAlignment="1">
      <alignment horizontal="center" vertical="center"/>
    </xf>
    <xf numFmtId="0" fontId="7" fillId="2" borderId="23" xfId="0" applyFont="1" applyFill="1" applyBorder="1" applyAlignment="1">
      <alignment vertical="center" wrapText="1"/>
    </xf>
    <xf numFmtId="0" fontId="4" fillId="2" borderId="23" xfId="0" applyFont="1" applyFill="1" applyBorder="1" applyAlignment="1">
      <alignment vertical="center" wrapText="1"/>
    </xf>
    <xf numFmtId="0" fontId="7" fillId="2" borderId="23" xfId="0" applyFont="1" applyFill="1" applyBorder="1" applyAlignment="1">
      <alignment horizontal="center" vertical="center"/>
    </xf>
    <xf numFmtId="0" fontId="7" fillId="2" borderId="24" xfId="0" applyFont="1" applyFill="1" applyBorder="1" applyAlignment="1">
      <alignment horizontal="center" vertical="center"/>
    </xf>
    <xf numFmtId="0" fontId="4" fillId="3" borderId="2" xfId="0" applyFont="1" applyFill="1" applyBorder="1" applyAlignment="1">
      <alignment vertical="center" wrapText="1"/>
    </xf>
    <xf numFmtId="0" fontId="4" fillId="3" borderId="21" xfId="0" applyFont="1" applyFill="1" applyBorder="1" applyAlignment="1">
      <alignment horizontal="center" vertical="center"/>
    </xf>
    <xf numFmtId="0" fontId="4" fillId="3" borderId="25" xfId="0" applyFont="1" applyFill="1" applyBorder="1" applyAlignment="1">
      <alignment horizontal="center" vertical="center"/>
    </xf>
    <xf numFmtId="0" fontId="2" fillId="0" borderId="0" xfId="0" applyFont="1" applyAlignment="1">
      <alignment wrapText="1"/>
    </xf>
    <xf numFmtId="0" fontId="3" fillId="0" borderId="0" xfId="0" applyFont="1" applyAlignment="1">
      <alignment wrapText="1"/>
    </xf>
    <xf numFmtId="0" fontId="4" fillId="0" borderId="1"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0" xfId="0" applyFont="1"/>
    <xf numFmtId="0" fontId="7"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1" fillId="0" borderId="0" xfId="0" applyFont="1" applyAlignment="1">
      <alignment wrapText="1"/>
    </xf>
    <xf numFmtId="0" fontId="4" fillId="0" borderId="26" xfId="0" applyFont="1" applyBorder="1" applyAlignment="1">
      <alignment horizontal="center" vertical="center" wrapText="1"/>
    </xf>
    <xf numFmtId="0" fontId="1" fillId="0" borderId="0" xfId="0" applyFont="1" applyFill="1" applyAlignment="1">
      <alignment wrapText="1"/>
    </xf>
    <xf numFmtId="0" fontId="7" fillId="4" borderId="28" xfId="0" applyFont="1" applyFill="1" applyBorder="1" applyAlignment="1">
      <alignment horizontal="center" vertical="center" wrapText="1"/>
    </xf>
    <xf numFmtId="0" fontId="7" fillId="4" borderId="17" xfId="0" applyFont="1" applyFill="1" applyBorder="1" applyAlignment="1">
      <alignment vertical="center" wrapText="1"/>
    </xf>
    <xf numFmtId="0" fontId="7" fillId="4" borderId="29" xfId="0" applyFont="1" applyFill="1" applyBorder="1" applyAlignment="1">
      <alignment vertical="center" wrapText="1"/>
    </xf>
    <xf numFmtId="0" fontId="7" fillId="4" borderId="7"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7" fillId="0" borderId="0" xfId="0" applyFont="1" applyBorder="1" applyAlignment="1">
      <alignment horizontal="center" vertical="center" wrapText="1"/>
    </xf>
    <xf numFmtId="0" fontId="7" fillId="4" borderId="30"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wrapText="1"/>
    </xf>
    <xf numFmtId="0" fontId="2" fillId="0" borderId="0" xfId="0" applyFont="1" applyFill="1" applyAlignment="1">
      <alignment vertical="center"/>
    </xf>
    <xf numFmtId="0" fontId="2" fillId="0" borderId="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vertical="center" wrapText="1"/>
    </xf>
    <xf numFmtId="0" fontId="4" fillId="0" borderId="0" xfId="0" applyFont="1" applyFill="1" applyBorder="1" applyAlignment="1">
      <alignment horizontal="center" vertical="center" wrapText="1"/>
    </xf>
    <xf numFmtId="0" fontId="2" fillId="0" borderId="0" xfId="0" applyFont="1" applyFill="1"/>
    <xf numFmtId="0" fontId="2" fillId="0" borderId="0" xfId="0" applyFont="1" applyAlignment="1">
      <alignment horizontal="center" vertical="center"/>
    </xf>
    <xf numFmtId="0" fontId="2" fillId="0" borderId="0" xfId="0" applyFont="1" applyFill="1" applyBorder="1" applyAlignment="1">
      <alignment horizontal="center" vertical="center"/>
    </xf>
    <xf numFmtId="0" fontId="4" fillId="3" borderId="5" xfId="0" applyFont="1" applyFill="1" applyBorder="1" applyAlignment="1">
      <alignment vertical="center" wrapText="1"/>
    </xf>
    <xf numFmtId="0" fontId="7" fillId="3" borderId="2" xfId="0" applyFont="1" applyFill="1" applyBorder="1" applyAlignment="1">
      <alignment horizontal="center" vertical="center"/>
    </xf>
    <xf numFmtId="0" fontId="7" fillId="3" borderId="1" xfId="0" applyFont="1" applyFill="1" applyBorder="1" applyAlignment="1">
      <alignment horizontal="center" vertical="center"/>
    </xf>
    <xf numFmtId="49"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10" fontId="2" fillId="0" borderId="0" xfId="0" applyNumberFormat="1" applyFont="1" applyAlignment="1">
      <alignment vertical="center"/>
    </xf>
    <xf numFmtId="0" fontId="2" fillId="0" borderId="0" xfId="0" applyFont="1" applyFill="1" applyBorder="1" applyAlignment="1">
      <alignment vertical="center"/>
    </xf>
    <xf numFmtId="0" fontId="4" fillId="0" borderId="3" xfId="0" applyFont="1" applyFill="1" applyBorder="1" applyAlignment="1">
      <alignment vertical="center" wrapText="1"/>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7" fillId="0" borderId="3" xfId="0" applyFont="1" applyFill="1" applyBorder="1" applyAlignment="1">
      <alignment horizontal="center" vertical="center" wrapText="1"/>
    </xf>
    <xf numFmtId="0" fontId="2" fillId="0" borderId="0" xfId="0" applyFont="1" applyFill="1" applyAlignment="1">
      <alignment horizontal="left" vertical="center"/>
    </xf>
    <xf numFmtId="0" fontId="7" fillId="0" borderId="1" xfId="0" applyFont="1" applyBorder="1" applyAlignment="1">
      <alignment horizontal="center" vertical="center" wrapText="1"/>
    </xf>
    <xf numFmtId="0" fontId="7" fillId="0" borderId="26" xfId="0" applyFont="1" applyFill="1" applyBorder="1" applyAlignment="1">
      <alignment horizontal="center" vertical="center" wrapText="1"/>
    </xf>
    <xf numFmtId="0" fontId="4" fillId="0" borderId="27" xfId="0" applyFont="1" applyBorder="1" applyAlignment="1">
      <alignment horizontal="center" vertical="center" wrapText="1"/>
    </xf>
    <xf numFmtId="0" fontId="4" fillId="0" borderId="1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3" xfId="0" applyFont="1" applyBorder="1" applyAlignment="1">
      <alignment horizontal="center" vertical="center" wrapText="1"/>
    </xf>
    <xf numFmtId="0" fontId="5" fillId="0" borderId="0" xfId="0" applyFont="1" applyAlignment="1">
      <alignment horizontal="left"/>
    </xf>
    <xf numFmtId="0" fontId="7" fillId="0" borderId="3" xfId="0" applyFont="1" applyFill="1" applyBorder="1" applyAlignment="1">
      <alignment horizontal="center" vertical="center"/>
    </xf>
    <xf numFmtId="0" fontId="5" fillId="0" borderId="0" xfId="0" applyFont="1" applyAlignment="1">
      <alignment horizontal="left" vertical="center"/>
    </xf>
    <xf numFmtId="0" fontId="4" fillId="3" borderId="9" xfId="0" applyFont="1" applyFill="1" applyBorder="1" applyAlignment="1">
      <alignment horizontal="center" vertical="center"/>
    </xf>
    <xf numFmtId="0" fontId="4" fillId="0" borderId="13" xfId="0" applyFont="1" applyBorder="1" applyAlignment="1">
      <alignment horizontal="center" vertical="center"/>
    </xf>
    <xf numFmtId="0" fontId="7" fillId="3" borderId="1" xfId="0" applyFont="1" applyFill="1" applyBorder="1" applyAlignment="1">
      <alignment horizontal="center" vertical="center"/>
    </xf>
    <xf numFmtId="0" fontId="4" fillId="0" borderId="9" xfId="0" applyFont="1" applyBorder="1" applyAlignment="1">
      <alignment horizontal="center" vertical="center"/>
    </xf>
    <xf numFmtId="0" fontId="4" fillId="3" borderId="1" xfId="0" applyFont="1" applyFill="1" applyBorder="1" applyAlignment="1">
      <alignment vertical="center" wrapText="1"/>
    </xf>
    <xf numFmtId="0" fontId="7" fillId="0"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3" borderId="6" xfId="0" applyFont="1" applyFill="1" applyBorder="1" applyAlignment="1">
      <alignment horizontal="center" vertical="center"/>
    </xf>
    <xf numFmtId="0" fontId="4" fillId="0" borderId="2" xfId="0" applyFont="1" applyFill="1" applyBorder="1" applyAlignment="1">
      <alignment horizontal="center" vertical="center"/>
    </xf>
    <xf numFmtId="0" fontId="7" fillId="0" borderId="1" xfId="0" applyFont="1" applyFill="1" applyBorder="1" applyAlignment="1">
      <alignment vertical="center" wrapText="1"/>
    </xf>
    <xf numFmtId="0" fontId="1" fillId="0" borderId="0" xfId="0" applyFont="1" applyFill="1" applyBorder="1" applyAlignment="1">
      <alignment horizontal="left" vertical="center"/>
    </xf>
    <xf numFmtId="0" fontId="7" fillId="0" borderId="3"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1" xfId="2" applyFont="1" applyBorder="1" applyAlignment="1">
      <alignment vertical="center" wrapText="1"/>
    </xf>
    <xf numFmtId="0" fontId="4" fillId="0" borderId="1" xfId="0" applyFont="1" applyBorder="1" applyAlignment="1">
      <alignment vertical="center"/>
    </xf>
    <xf numFmtId="0" fontId="4" fillId="0" borderId="2" xfId="0" applyFont="1" applyBorder="1" applyAlignment="1">
      <alignment vertical="center"/>
    </xf>
    <xf numFmtId="0" fontId="4" fillId="0" borderId="23" xfId="2" applyFont="1" applyBorder="1" applyAlignment="1">
      <alignment vertical="center" wrapText="1"/>
    </xf>
    <xf numFmtId="0" fontId="4" fillId="3" borderId="1" xfId="2" applyFont="1" applyFill="1" applyBorder="1" applyAlignment="1">
      <alignment vertical="center" wrapText="1"/>
    </xf>
    <xf numFmtId="0" fontId="4" fillId="0" borderId="1" xfId="2" applyFont="1" applyBorder="1" applyAlignment="1">
      <alignment vertical="center"/>
    </xf>
    <xf numFmtId="0" fontId="4" fillId="0" borderId="3" xfId="2" applyFont="1" applyBorder="1" applyAlignment="1">
      <alignment vertical="center" wrapText="1"/>
    </xf>
    <xf numFmtId="0" fontId="4" fillId="0" borderId="2" xfId="2" applyFont="1" applyBorder="1" applyAlignment="1">
      <alignment vertical="center" wrapText="1"/>
    </xf>
    <xf numFmtId="0" fontId="4" fillId="0" borderId="4" xfId="2" applyFont="1" applyBorder="1" applyAlignment="1">
      <alignment vertical="center" wrapText="1"/>
    </xf>
    <xf numFmtId="0" fontId="4" fillId="0" borderId="1" xfId="0" applyFont="1" applyBorder="1" applyAlignment="1">
      <alignment horizontal="left" vertical="center"/>
    </xf>
    <xf numFmtId="0" fontId="4" fillId="0" borderId="5" xfId="2" applyFont="1" applyBorder="1" applyAlignment="1">
      <alignment vertical="center"/>
    </xf>
    <xf numFmtId="0" fontId="4" fillId="0" borderId="4" xfId="2" applyFont="1" applyBorder="1" applyAlignment="1">
      <alignment horizontal="left" vertical="center" wrapText="1"/>
    </xf>
    <xf numFmtId="0" fontId="4" fillId="0" borderId="1" xfId="2" applyFont="1" applyBorder="1" applyAlignment="1">
      <alignment vertical="center" wrapText="1"/>
    </xf>
    <xf numFmtId="0" fontId="4" fillId="0" borderId="11" xfId="0" applyFont="1" applyFill="1" applyBorder="1" applyAlignment="1">
      <alignment horizontal="center" vertical="center" wrapText="1"/>
    </xf>
    <xf numFmtId="0" fontId="4" fillId="0" borderId="4" xfId="0" applyFont="1" applyFill="1" applyBorder="1" applyAlignment="1">
      <alignment vertical="center" wrapText="1"/>
    </xf>
    <xf numFmtId="0" fontId="2" fillId="0" borderId="0" xfId="0" applyFont="1" applyFill="1" applyAlignment="1">
      <alignment wrapText="1"/>
    </xf>
    <xf numFmtId="0" fontId="4" fillId="0" borderId="9" xfId="0" applyFont="1" applyFill="1" applyBorder="1" applyAlignment="1">
      <alignment horizontal="center" vertical="center" wrapText="1"/>
    </xf>
    <xf numFmtId="0" fontId="4" fillId="0" borderId="1" xfId="2" applyFont="1" applyFill="1" applyBorder="1" applyAlignment="1">
      <alignment vertical="center" wrapText="1"/>
    </xf>
    <xf numFmtId="0" fontId="1" fillId="0" borderId="0" xfId="0" applyFont="1" applyFill="1" applyBorder="1" applyAlignment="1">
      <alignment horizontal="left" wrapText="1"/>
    </xf>
    <xf numFmtId="0" fontId="3" fillId="0" borderId="0" xfId="0" applyFont="1" applyFill="1" applyAlignment="1">
      <alignment wrapText="1"/>
    </xf>
    <xf numFmtId="0" fontId="10" fillId="0" borderId="0" xfId="0" applyFont="1" applyFill="1" applyBorder="1" applyAlignment="1">
      <alignment horizontal="left" wrapText="1"/>
    </xf>
    <xf numFmtId="0" fontId="9" fillId="0" borderId="0" xfId="0" applyFont="1" applyFill="1" applyAlignment="1">
      <alignment wrapText="1"/>
    </xf>
    <xf numFmtId="0" fontId="4" fillId="0" borderId="13" xfId="0" applyFont="1" applyFill="1" applyBorder="1" applyAlignment="1">
      <alignment horizontal="center" vertical="center" wrapText="1"/>
    </xf>
    <xf numFmtId="0" fontId="4" fillId="0" borderId="1" xfId="2" applyFont="1" applyFill="1" applyBorder="1" applyAlignment="1">
      <alignment vertical="center"/>
    </xf>
    <xf numFmtId="0" fontId="2" fillId="0" borderId="0" xfId="0" applyFont="1" applyFill="1" applyAlignment="1">
      <alignment vertical="center" wrapText="1"/>
    </xf>
    <xf numFmtId="0" fontId="1" fillId="0" borderId="0" xfId="0" applyFont="1" applyFill="1" applyAlignment="1">
      <alignment vertical="center" wrapText="1"/>
    </xf>
    <xf numFmtId="0" fontId="4" fillId="0" borderId="10" xfId="0" applyFont="1" applyBorder="1" applyAlignment="1">
      <alignment horizontal="center" vertical="center" wrapText="1"/>
    </xf>
    <xf numFmtId="0" fontId="4" fillId="0" borderId="1" xfId="1" applyFont="1" applyFill="1" applyBorder="1" applyAlignment="1" applyProtection="1">
      <alignment vertical="center"/>
    </xf>
    <xf numFmtId="0" fontId="4" fillId="3" borderId="7" xfId="0" applyFont="1" applyFill="1" applyBorder="1" applyAlignment="1">
      <alignment vertical="center" wrapText="1"/>
    </xf>
    <xf numFmtId="0" fontId="4" fillId="0" borderId="26" xfId="0" applyFont="1" applyFill="1" applyBorder="1" applyAlignment="1">
      <alignment vertical="center" wrapText="1"/>
    </xf>
    <xf numFmtId="0" fontId="4" fillId="0" borderId="0" xfId="0" applyFont="1" applyFill="1" applyBorder="1" applyAlignment="1">
      <alignment vertical="center"/>
    </xf>
    <xf numFmtId="0" fontId="7"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7" fillId="0" borderId="3" xfId="0" applyFont="1" applyFill="1" applyBorder="1" applyAlignment="1">
      <alignment horizontal="center" vertical="center"/>
    </xf>
    <xf numFmtId="0" fontId="7"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3" xfId="0"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0" xfId="0" applyFont="1" applyAlignment="1">
      <alignment horizontal="left" vertical="center"/>
    </xf>
    <xf numFmtId="0" fontId="7" fillId="0" borderId="1"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3" xfId="0" applyFont="1" applyFill="1" applyBorder="1" applyAlignment="1">
      <alignment horizontal="center" vertical="center"/>
    </xf>
    <xf numFmtId="0" fontId="7" fillId="0" borderId="35" xfId="0" applyFont="1" applyBorder="1" applyAlignment="1">
      <alignment horizontal="center" vertical="center" wrapText="1"/>
    </xf>
    <xf numFmtId="0" fontId="7" fillId="0" borderId="20" xfId="0" applyFont="1" applyBorder="1" applyAlignment="1">
      <alignment horizontal="center" vertical="center" wrapText="1"/>
    </xf>
    <xf numFmtId="2" fontId="7" fillId="0" borderId="34" xfId="0" applyNumberFormat="1" applyFont="1" applyFill="1" applyBorder="1" applyAlignment="1">
      <alignment horizontal="center" vertical="center" wrapText="1"/>
    </xf>
    <xf numFmtId="2" fontId="7" fillId="0" borderId="33" xfId="0" applyNumberFormat="1" applyFont="1" applyFill="1" applyBorder="1" applyAlignment="1">
      <alignment horizontal="center" vertical="center" wrapText="1"/>
    </xf>
    <xf numFmtId="0" fontId="1" fillId="0" borderId="0" xfId="0" applyFont="1" applyFill="1" applyAlignment="1">
      <alignment horizontal="center" vertical="center"/>
    </xf>
    <xf numFmtId="2" fontId="4" fillId="0" borderId="0" xfId="0" applyNumberFormat="1" applyFont="1" applyFill="1" applyBorder="1" applyAlignment="1">
      <alignment vertical="center" wrapText="1"/>
    </xf>
    <xf numFmtId="2" fontId="4" fillId="0" borderId="0" xfId="0" applyNumberFormat="1" applyFont="1" applyFill="1" applyAlignment="1">
      <alignment horizontal="center" vertical="center" wrapText="1"/>
    </xf>
    <xf numFmtId="2" fontId="4" fillId="0" borderId="0" xfId="0" applyNumberFormat="1" applyFont="1" applyFill="1" applyAlignment="1">
      <alignment vertical="center"/>
    </xf>
    <xf numFmtId="0" fontId="4" fillId="0" borderId="4" xfId="2" applyFont="1" applyFill="1" applyBorder="1" applyAlignment="1">
      <alignment vertical="center"/>
    </xf>
    <xf numFmtId="0" fontId="4" fillId="0" borderId="4" xfId="2" applyFont="1" applyFill="1" applyBorder="1" applyAlignment="1">
      <alignment vertical="center" wrapText="1"/>
    </xf>
    <xf numFmtId="0" fontId="4" fillId="0" borderId="1" xfId="2" applyFont="1" applyFill="1" applyBorder="1" applyAlignment="1">
      <alignment vertical="center" wrapText="1"/>
    </xf>
    <xf numFmtId="0" fontId="2" fillId="0" borderId="0" xfId="0" applyFont="1" applyFill="1" applyAlignment="1">
      <alignment horizontal="left" vertical="center" wrapText="1"/>
    </xf>
    <xf numFmtId="0" fontId="1" fillId="0" borderId="0" xfId="0" applyFont="1" applyFill="1" applyAlignment="1">
      <alignment horizontal="left" vertical="center"/>
    </xf>
    <xf numFmtId="0" fontId="4" fillId="0" borderId="1" xfId="2" applyFont="1" applyFill="1" applyBorder="1" applyAlignment="1">
      <alignment horizontal="left" vertical="center" wrapText="1"/>
    </xf>
    <xf numFmtId="0" fontId="4" fillId="0" borderId="5" xfId="2" applyFont="1" applyFill="1" applyBorder="1" applyAlignment="1">
      <alignment vertical="center" wrapText="1"/>
    </xf>
    <xf numFmtId="0" fontId="7"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 xfId="2" applyFont="1" applyFill="1" applyBorder="1" applyAlignment="1">
      <alignment horizontal="left" vertical="center" wrapText="1"/>
    </xf>
    <xf numFmtId="0" fontId="2" fillId="0" borderId="0" xfId="0" applyFont="1" applyFill="1" applyBorder="1"/>
    <xf numFmtId="0" fontId="1" fillId="0" borderId="0" xfId="0" applyFont="1" applyFill="1" applyBorder="1" applyAlignment="1">
      <alignment horizontal="left"/>
    </xf>
    <xf numFmtId="0" fontId="1" fillId="0" borderId="0" xfId="0" applyFont="1" applyFill="1"/>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0" xfId="0" applyFont="1" applyFill="1" applyAlignment="1">
      <alignment vertical="center"/>
    </xf>
    <xf numFmtId="0" fontId="4" fillId="0" borderId="5" xfId="2" applyFont="1" applyFill="1" applyBorder="1" applyAlignment="1">
      <alignment vertical="center"/>
    </xf>
    <xf numFmtId="0" fontId="4" fillId="0" borderId="1" xfId="2" applyFont="1" applyFill="1" applyBorder="1" applyAlignment="1">
      <alignment horizontal="left" vertical="center"/>
    </xf>
    <xf numFmtId="0" fontId="4" fillId="0" borderId="11" xfId="0" applyFont="1" applyFill="1" applyBorder="1" applyAlignment="1">
      <alignment horizontal="center" vertical="center"/>
    </xf>
    <xf numFmtId="0" fontId="7"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 xfId="0" applyFont="1" applyFill="1" applyBorder="1" applyAlignment="1">
      <alignment vertical="center"/>
    </xf>
    <xf numFmtId="0" fontId="4" fillId="0" borderId="25" xfId="0" applyFont="1" applyFill="1" applyBorder="1" applyAlignment="1">
      <alignment horizontal="center" vertical="center"/>
    </xf>
    <xf numFmtId="0" fontId="4" fillId="3" borderId="15" xfId="0" applyFont="1" applyFill="1" applyBorder="1" applyAlignment="1">
      <alignment horizontal="center" vertical="center"/>
    </xf>
    <xf numFmtId="0" fontId="1" fillId="0" borderId="0" xfId="0" applyFont="1" applyFill="1" applyBorder="1" applyAlignment="1">
      <alignment vertical="center" wrapText="1"/>
    </xf>
    <xf numFmtId="2" fontId="1" fillId="0" borderId="0" xfId="0" applyNumberFormat="1" applyFont="1" applyFill="1" applyBorder="1" applyAlignment="1">
      <alignment horizontal="center" vertical="center"/>
    </xf>
    <xf numFmtId="0" fontId="2" fillId="0" borderId="0" xfId="0" applyFont="1" applyFill="1" applyAlignment="1">
      <alignment horizontal="center" vertical="center"/>
    </xf>
    <xf numFmtId="2" fontId="2" fillId="0" borderId="0" xfId="0" applyNumberFormat="1" applyFont="1" applyFill="1" applyAlignment="1">
      <alignment vertical="center"/>
    </xf>
    <xf numFmtId="0" fontId="7" fillId="0" borderId="36" xfId="0" applyFont="1" applyBorder="1" applyAlignment="1">
      <alignment horizontal="center" vertical="center" wrapText="1"/>
    </xf>
    <xf numFmtId="2" fontId="7" fillId="0" borderId="19" xfId="0" applyNumberFormat="1" applyFont="1" applyFill="1" applyBorder="1" applyAlignment="1">
      <alignment horizontal="center" vertical="center" wrapText="1"/>
    </xf>
    <xf numFmtId="0" fontId="7" fillId="3" borderId="8" xfId="0" applyFont="1" applyFill="1" applyBorder="1" applyAlignment="1">
      <alignment horizontal="center" vertical="center"/>
    </xf>
    <xf numFmtId="0" fontId="7" fillId="3" borderId="21" xfId="0" applyFont="1" applyFill="1" applyBorder="1" applyAlignment="1">
      <alignment horizontal="center" vertical="center"/>
    </xf>
    <xf numFmtId="0" fontId="4" fillId="0" borderId="27" xfId="0" applyFont="1" applyBorder="1" applyAlignment="1">
      <alignment horizontal="center" vertical="center" wrapText="1"/>
    </xf>
    <xf numFmtId="0" fontId="7"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7" fillId="0" borderId="2" xfId="0" applyFont="1" applyFill="1" applyBorder="1" applyAlignment="1">
      <alignment horizontal="center" vertical="center"/>
    </xf>
    <xf numFmtId="0" fontId="7" fillId="3" borderId="2"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6" xfId="0" applyFont="1" applyFill="1" applyBorder="1" applyAlignment="1">
      <alignment horizontal="center" vertical="center"/>
    </xf>
    <xf numFmtId="0" fontId="7" fillId="0" borderId="2" xfId="0" applyFont="1" applyFill="1" applyBorder="1" applyAlignment="1">
      <alignment horizontal="center" vertical="center"/>
    </xf>
    <xf numFmtId="0" fontId="4" fillId="0" borderId="2" xfId="0" applyFont="1" applyFill="1" applyBorder="1" applyAlignment="1">
      <alignment vertical="center"/>
    </xf>
    <xf numFmtId="0" fontId="4" fillId="0" borderId="2"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2" xfId="2" applyFont="1" applyFill="1" applyBorder="1" applyAlignment="1">
      <alignment horizontal="left" vertical="center" wrapText="1"/>
    </xf>
    <xf numFmtId="0" fontId="4" fillId="0" borderId="1" xfId="0" applyFont="1" applyFill="1" applyBorder="1" applyAlignment="1">
      <alignment vertical="center" wrapText="1"/>
    </xf>
    <xf numFmtId="0" fontId="7" fillId="0" borderId="3" xfId="0" applyFont="1" applyFill="1" applyBorder="1" applyAlignment="1">
      <alignment horizontal="center" vertical="center"/>
    </xf>
    <xf numFmtId="0" fontId="4" fillId="0" borderId="1" xfId="2" applyFont="1" applyFill="1" applyBorder="1" applyAlignment="1">
      <alignment vertical="center" wrapText="1"/>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7"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4" fillId="2" borderId="12" xfId="0" applyFont="1" applyFill="1" applyBorder="1" applyAlignment="1">
      <alignment horizontal="center" vertical="center"/>
    </xf>
    <xf numFmtId="0" fontId="7" fillId="2" borderId="7" xfId="0" applyFont="1" applyFill="1" applyBorder="1" applyAlignment="1">
      <alignment vertical="center"/>
    </xf>
    <xf numFmtId="0" fontId="4" fillId="4" borderId="12" xfId="0" applyFont="1" applyFill="1" applyBorder="1" applyAlignment="1">
      <alignment horizontal="center" vertical="center"/>
    </xf>
    <xf numFmtId="0" fontId="4" fillId="2" borderId="7" xfId="0" applyFont="1" applyFill="1" applyBorder="1" applyAlignment="1">
      <alignment vertical="center" wrapText="1"/>
    </xf>
    <xf numFmtId="0" fontId="7" fillId="4" borderId="12" xfId="0" applyFont="1" applyFill="1" applyBorder="1" applyAlignment="1">
      <alignment horizontal="center" vertical="center" wrapText="1"/>
    </xf>
    <xf numFmtId="0" fontId="7" fillId="4" borderId="7" xfId="0" applyFont="1" applyFill="1" applyBorder="1" applyAlignment="1">
      <alignment vertical="center" wrapText="1"/>
    </xf>
    <xf numFmtId="0" fontId="4" fillId="0" borderId="5" xfId="0" applyFont="1" applyFill="1" applyBorder="1" applyAlignment="1">
      <alignment vertical="center" wrapText="1"/>
    </xf>
    <xf numFmtId="0" fontId="7" fillId="0" borderId="5"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2" applyFont="1" applyFill="1" applyBorder="1" applyAlignment="1">
      <alignment vertical="center" wrapText="1"/>
    </xf>
    <xf numFmtId="0" fontId="4" fillId="0" borderId="5" xfId="0" applyFont="1" applyFill="1" applyBorder="1" applyAlignment="1">
      <alignment vertical="center"/>
    </xf>
    <xf numFmtId="0" fontId="4" fillId="0" borderId="1" xfId="2"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0" xfId="0" applyFont="1" applyFill="1" applyAlignment="1">
      <alignment horizontal="left" vertical="center"/>
    </xf>
    <xf numFmtId="0" fontId="7" fillId="0" borderId="0" xfId="0" applyFont="1" applyFill="1" applyAlignment="1">
      <alignment horizontal="center" vertical="center"/>
    </xf>
    <xf numFmtId="0" fontId="7" fillId="5" borderId="28" xfId="0" applyFont="1" applyFill="1" applyBorder="1" applyAlignment="1">
      <alignment horizontal="center" vertical="center" wrapText="1"/>
    </xf>
    <xf numFmtId="0" fontId="7" fillId="5" borderId="29" xfId="0" applyFont="1" applyFill="1" applyBorder="1" applyAlignment="1">
      <alignment horizontal="right" vertical="center" wrapText="1"/>
    </xf>
    <xf numFmtId="0" fontId="7" fillId="5" borderId="7"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4" fillId="5" borderId="12" xfId="0" applyFont="1" applyFill="1" applyBorder="1" applyAlignment="1">
      <alignment horizontal="center" vertical="center"/>
    </xf>
    <xf numFmtId="0" fontId="7" fillId="5" borderId="7" xfId="0" applyFont="1" applyFill="1" applyBorder="1" applyAlignment="1">
      <alignment vertical="center" wrapText="1"/>
    </xf>
    <xf numFmtId="0" fontId="4" fillId="5" borderId="7" xfId="0" applyFont="1" applyFill="1" applyBorder="1" applyAlignment="1">
      <alignment vertical="center" wrapText="1"/>
    </xf>
    <xf numFmtId="0" fontId="7" fillId="5" borderId="7" xfId="0" applyFont="1" applyFill="1" applyBorder="1" applyAlignment="1">
      <alignment horizontal="center" vertical="center"/>
    </xf>
    <xf numFmtId="0" fontId="4" fillId="5" borderId="10" xfId="0" applyFont="1" applyFill="1" applyBorder="1" applyAlignment="1">
      <alignment horizontal="center" vertical="center"/>
    </xf>
    <xf numFmtId="0" fontId="7" fillId="5" borderId="12" xfId="0" applyFont="1" applyFill="1" applyBorder="1" applyAlignment="1">
      <alignment horizontal="center" vertical="center"/>
    </xf>
    <xf numFmtId="0" fontId="7" fillId="5" borderId="7" xfId="0" applyFont="1" applyFill="1" applyBorder="1" applyAlignment="1">
      <alignment horizontal="left" vertical="center"/>
    </xf>
    <xf numFmtId="0" fontId="7" fillId="5" borderId="10" xfId="0" applyFont="1" applyFill="1" applyBorder="1" applyAlignment="1">
      <alignment horizontal="center" vertical="center"/>
    </xf>
    <xf numFmtId="0" fontId="4" fillId="0" borderId="5" xfId="0" applyFont="1" applyFill="1" applyBorder="1" applyAlignment="1">
      <alignment horizontal="left" vertical="center"/>
    </xf>
    <xf numFmtId="0" fontId="7" fillId="5" borderId="7" xfId="0" applyFont="1" applyFill="1" applyBorder="1" applyAlignment="1">
      <alignment vertical="center"/>
    </xf>
    <xf numFmtId="0" fontId="4" fillId="5" borderId="7" xfId="0" applyFont="1" applyFill="1" applyBorder="1" applyAlignment="1">
      <alignment vertical="center"/>
    </xf>
    <xf numFmtId="0" fontId="4" fillId="5" borderId="7" xfId="0" applyFont="1" applyFill="1" applyBorder="1" applyAlignment="1">
      <alignment horizontal="center" vertical="center"/>
    </xf>
    <xf numFmtId="0" fontId="4" fillId="5" borderId="10" xfId="0" applyFont="1" applyFill="1" applyBorder="1" applyAlignment="1">
      <alignment vertical="center"/>
    </xf>
    <xf numFmtId="0" fontId="4" fillId="0" borderId="2" xfId="0" applyFont="1" applyFill="1" applyBorder="1" applyAlignment="1">
      <alignment horizontal="left" vertical="center"/>
    </xf>
    <xf numFmtId="0" fontId="4" fillId="0" borderId="0"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7" fillId="3" borderId="2" xfId="0" applyFont="1" applyFill="1" applyBorder="1" applyAlignment="1">
      <alignment horizontal="center" vertical="center"/>
    </xf>
    <xf numFmtId="0" fontId="7" fillId="3" borderId="1" xfId="0" applyFont="1" applyFill="1" applyBorder="1" applyAlignment="1">
      <alignment horizontal="center" vertical="center"/>
    </xf>
    <xf numFmtId="0" fontId="4" fillId="3" borderId="1" xfId="0" applyFont="1" applyFill="1" applyBorder="1" applyAlignment="1">
      <alignment horizontal="left" vertical="center" wrapText="1"/>
    </xf>
    <xf numFmtId="0" fontId="1" fillId="0" borderId="0" xfId="0" applyFont="1" applyAlignment="1">
      <alignment horizontal="left" vertical="center" wrapText="1"/>
    </xf>
    <xf numFmtId="0" fontId="4" fillId="0" borderId="20" xfId="0" applyFont="1" applyFill="1" applyBorder="1" applyAlignment="1">
      <alignment horizontal="left" vertical="center" wrapText="1"/>
    </xf>
    <xf numFmtId="0" fontId="5" fillId="0" borderId="0" xfId="0" applyFont="1" applyAlignment="1">
      <alignment horizontal="left" wrapText="1"/>
    </xf>
    <xf numFmtId="0" fontId="5" fillId="0" borderId="33" xfId="0" applyFont="1" applyBorder="1" applyAlignment="1">
      <alignment horizontal="left" wrapText="1"/>
    </xf>
    <xf numFmtId="0" fontId="7" fillId="0" borderId="1"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 xfId="2" applyFont="1" applyBorder="1" applyAlignment="1">
      <alignment horizontal="left" vertical="center" wrapText="1"/>
    </xf>
    <xf numFmtId="0" fontId="4" fillId="0" borderId="2" xfId="2" applyFont="1" applyBorder="1" applyAlignment="1">
      <alignment horizontal="left" vertical="center" wrapText="1"/>
    </xf>
    <xf numFmtId="0" fontId="4" fillId="0" borderId="1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3"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4" fillId="0" borderId="1" xfId="0" applyFont="1" applyFill="1" applyBorder="1" applyAlignment="1">
      <alignment vertical="center" wrapText="1"/>
    </xf>
    <xf numFmtId="0" fontId="4" fillId="3" borderId="26" xfId="0" applyFont="1" applyFill="1" applyBorder="1" applyAlignment="1">
      <alignment horizontal="left" vertical="center" wrapText="1"/>
    </xf>
    <xf numFmtId="0" fontId="4" fillId="0" borderId="1" xfId="2" applyFont="1" applyFill="1" applyBorder="1" applyAlignment="1">
      <alignment vertical="center" wrapText="1"/>
    </xf>
    <xf numFmtId="0" fontId="7" fillId="0" borderId="31"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3" xfId="0" applyFont="1" applyFill="1" applyBorder="1" applyAlignment="1">
      <alignment horizontal="center" vertical="center"/>
    </xf>
    <xf numFmtId="0" fontId="5" fillId="0" borderId="0" xfId="0" applyFont="1" applyAlignment="1">
      <alignment horizontal="left"/>
    </xf>
    <xf numFmtId="0" fontId="4" fillId="0" borderId="4" xfId="2" applyFont="1" applyFill="1" applyBorder="1" applyAlignment="1">
      <alignment horizontal="left" vertical="center" wrapText="1"/>
    </xf>
    <xf numFmtId="0" fontId="4" fillId="0" borderId="1" xfId="2"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13" xfId="0" applyFont="1" applyFill="1" applyBorder="1" applyAlignment="1">
      <alignment horizontal="center" vertical="center"/>
    </xf>
    <xf numFmtId="0" fontId="5" fillId="0" borderId="0" xfId="0" applyFont="1" applyAlignment="1">
      <alignment horizontal="left" vertical="center"/>
    </xf>
    <xf numFmtId="0" fontId="4"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32" xfId="0" applyFont="1" applyBorder="1" applyAlignment="1">
      <alignment horizontal="center" vertical="center"/>
    </xf>
    <xf numFmtId="0" fontId="4" fillId="0" borderId="27" xfId="0" applyFont="1" applyBorder="1" applyAlignment="1">
      <alignment horizontal="center" vertical="center"/>
    </xf>
    <xf numFmtId="0" fontId="4" fillId="0" borderId="13" xfId="0" applyFont="1" applyBorder="1" applyAlignment="1">
      <alignment horizontal="center" vertical="center"/>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5" fillId="0" borderId="0" xfId="0" applyFont="1" applyFill="1" applyAlignment="1">
      <alignment horizontal="left" vertical="center"/>
    </xf>
    <xf numFmtId="0" fontId="4" fillId="0" borderId="16" xfId="0" applyFont="1" applyFill="1" applyBorder="1" applyAlignment="1">
      <alignment horizontal="center" vertical="center"/>
    </xf>
    <xf numFmtId="0" fontId="7" fillId="0" borderId="2" xfId="0" applyFont="1" applyFill="1" applyBorder="1" applyAlignment="1">
      <alignment horizontal="center" vertical="center"/>
    </xf>
    <xf numFmtId="0" fontId="4" fillId="0" borderId="2" xfId="0" applyFont="1" applyBorder="1" applyAlignment="1">
      <alignment horizontal="left" vertical="center" wrapText="1"/>
    </xf>
    <xf numFmtId="0" fontId="4" fillId="0" borderId="26" xfId="0" applyFont="1" applyBorder="1" applyAlignment="1">
      <alignment horizontal="left" vertical="center" wrapText="1"/>
    </xf>
    <xf numFmtId="0" fontId="7" fillId="3" borderId="2"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3" xfId="0" applyFont="1" applyFill="1" applyBorder="1" applyAlignment="1">
      <alignment horizontal="center" vertical="center"/>
    </xf>
    <xf numFmtId="0" fontId="5" fillId="0" borderId="33" xfId="0" applyFont="1" applyBorder="1" applyAlignment="1">
      <alignment horizontal="left" vertical="center"/>
    </xf>
    <xf numFmtId="0" fontId="4" fillId="0" borderId="9" xfId="0" applyFont="1" applyBorder="1" applyAlignment="1">
      <alignment horizontal="center" vertical="center"/>
    </xf>
    <xf numFmtId="0" fontId="7" fillId="3" borderId="1" xfId="0" applyFont="1" applyFill="1" applyBorder="1" applyAlignment="1">
      <alignment horizontal="center" vertical="center"/>
    </xf>
    <xf numFmtId="0" fontId="5" fillId="0" borderId="0" xfId="0" applyFont="1" applyBorder="1" applyAlignment="1">
      <alignment horizontal="left" vertical="center"/>
    </xf>
    <xf numFmtId="0" fontId="4" fillId="3" borderId="1"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0" borderId="16" xfId="0" applyFont="1" applyBorder="1" applyAlignment="1">
      <alignment horizontal="center" vertical="center"/>
    </xf>
    <xf numFmtId="0" fontId="4" fillId="3" borderId="2" xfId="2" applyFont="1" applyFill="1" applyBorder="1" applyAlignment="1">
      <alignment horizontal="left" vertical="center" wrapText="1"/>
    </xf>
    <xf numFmtId="0" fontId="4" fillId="3" borderId="26" xfId="2" applyFont="1" applyFill="1" applyBorder="1" applyAlignment="1">
      <alignment horizontal="left" vertical="center" wrapText="1"/>
    </xf>
    <xf numFmtId="0" fontId="4" fillId="3" borderId="3" xfId="2"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9" xfId="0" applyFont="1" applyFill="1" applyBorder="1" applyAlignment="1">
      <alignment horizontal="center" vertical="center" wrapText="1"/>
    </xf>
    <xf numFmtId="0" fontId="2" fillId="3" borderId="0" xfId="0" applyFont="1" applyFill="1" applyAlignment="1">
      <alignment wrapText="1"/>
    </xf>
    <xf numFmtId="0" fontId="4" fillId="3" borderId="25" xfId="0" applyFont="1" applyFill="1" applyBorder="1" applyAlignment="1">
      <alignment horizontal="center" vertical="center" wrapText="1"/>
    </xf>
    <xf numFmtId="0" fontId="4" fillId="3" borderId="5" xfId="2" applyFont="1" applyFill="1" applyBorder="1" applyAlignment="1">
      <alignment vertical="center" wrapText="1"/>
    </xf>
    <xf numFmtId="0" fontId="7" fillId="3" borderId="5" xfId="0" applyFont="1" applyFill="1" applyBorder="1" applyAlignment="1">
      <alignment horizontal="center" vertical="center"/>
    </xf>
    <xf numFmtId="0" fontId="4" fillId="3" borderId="5" xfId="0" applyFont="1" applyFill="1" applyBorder="1" applyAlignment="1">
      <alignment horizontal="center" vertical="center"/>
    </xf>
    <xf numFmtId="0" fontId="1" fillId="3" borderId="0" xfId="0" applyFont="1" applyFill="1" applyAlignment="1">
      <alignment wrapText="1"/>
    </xf>
    <xf numFmtId="0" fontId="7"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4" fillId="3" borderId="13" xfId="0" applyFont="1" applyFill="1" applyBorder="1" applyAlignment="1">
      <alignment horizontal="center" vertical="center"/>
    </xf>
    <xf numFmtId="0" fontId="1" fillId="3" borderId="0" xfId="0" applyFont="1" applyFill="1" applyBorder="1" applyAlignment="1">
      <alignment horizontal="left" vertical="center"/>
    </xf>
    <xf numFmtId="0" fontId="2" fillId="3" borderId="0" xfId="0" applyFont="1" applyFill="1"/>
    <xf numFmtId="0" fontId="4" fillId="3" borderId="27" xfId="0" applyFont="1" applyFill="1" applyBorder="1" applyAlignment="1">
      <alignment horizontal="center" vertical="center"/>
    </xf>
    <xf numFmtId="0" fontId="1" fillId="3" borderId="38" xfId="0" applyFont="1" applyFill="1" applyBorder="1"/>
    <xf numFmtId="0" fontId="7" fillId="3" borderId="5" xfId="0" applyFont="1" applyFill="1" applyBorder="1" applyAlignment="1">
      <alignment horizontal="center" vertical="center" wrapText="1"/>
    </xf>
    <xf numFmtId="0" fontId="1" fillId="3" borderId="0" xfId="0" applyFont="1" applyFill="1"/>
    <xf numFmtId="0" fontId="4" fillId="3" borderId="16" xfId="0" applyFont="1" applyFill="1" applyBorder="1" applyAlignment="1">
      <alignment horizontal="center" vertical="center"/>
    </xf>
    <xf numFmtId="0" fontId="4" fillId="3" borderId="2" xfId="2" applyFont="1" applyFill="1" applyBorder="1" applyAlignment="1">
      <alignment vertical="center" wrapText="1"/>
    </xf>
    <xf numFmtId="0" fontId="4" fillId="3" borderId="30"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2" fillId="3" borderId="0" xfId="0" applyFont="1" applyFill="1" applyAlignment="1">
      <alignment vertical="center"/>
    </xf>
    <xf numFmtId="0" fontId="1" fillId="3" borderId="0" xfId="0" applyFont="1" applyFill="1" applyBorder="1" applyAlignment="1">
      <alignment vertical="center"/>
    </xf>
    <xf numFmtId="0" fontId="1" fillId="3" borderId="0" xfId="0" applyFont="1" applyFill="1" applyAlignment="1">
      <alignment vertical="center"/>
    </xf>
    <xf numFmtId="0" fontId="4" fillId="3" borderId="1" xfId="2" applyFont="1" applyFill="1" applyBorder="1" applyAlignment="1">
      <alignment horizontal="left" vertical="center" wrapText="1"/>
    </xf>
    <xf numFmtId="0" fontId="4" fillId="3" borderId="37" xfId="0" applyFont="1" applyFill="1" applyBorder="1" applyAlignment="1">
      <alignment horizontal="center" vertical="center"/>
    </xf>
    <xf numFmtId="0" fontId="4" fillId="3" borderId="38" xfId="0" applyFont="1" applyFill="1" applyBorder="1" applyAlignment="1">
      <alignment vertical="center" wrapText="1"/>
    </xf>
    <xf numFmtId="0" fontId="4" fillId="3" borderId="39" xfId="0" applyFont="1" applyFill="1" applyBorder="1" applyAlignment="1">
      <alignment horizontal="center" vertical="center"/>
    </xf>
    <xf numFmtId="0" fontId="4" fillId="3" borderId="12" xfId="0" applyFont="1" applyFill="1" applyBorder="1" applyAlignment="1">
      <alignment horizontal="center" vertical="center"/>
    </xf>
    <xf numFmtId="0" fontId="7" fillId="3" borderId="7"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10" xfId="0" applyFont="1" applyFill="1" applyBorder="1" applyAlignment="1">
      <alignment horizontal="center" vertical="center"/>
    </xf>
    <xf numFmtId="0" fontId="1" fillId="3" borderId="0" xfId="0" applyFont="1" applyFill="1" applyAlignment="1">
      <alignment horizontal="center" vertical="center"/>
    </xf>
    <xf numFmtId="0" fontId="4" fillId="3" borderId="1" xfId="0" applyFont="1" applyFill="1" applyBorder="1" applyAlignment="1">
      <alignment vertical="center"/>
    </xf>
    <xf numFmtId="0" fontId="4" fillId="3" borderId="5" xfId="0" applyFont="1" applyFill="1" applyBorder="1" applyAlignment="1">
      <alignment horizontal="left" vertical="center" wrapText="1"/>
    </xf>
    <xf numFmtId="0" fontId="4" fillId="3" borderId="5" xfId="0" applyFont="1" applyFill="1" applyBorder="1" applyAlignment="1">
      <alignment vertical="center"/>
    </xf>
    <xf numFmtId="0" fontId="4" fillId="3" borderId="23" xfId="0" applyFont="1" applyFill="1" applyBorder="1" applyAlignment="1">
      <alignment horizontal="center" vertical="center"/>
    </xf>
  </cellXfs>
  <cellStyles count="3">
    <cellStyle name="Hiperłącze" xfId="1" builtinId="8"/>
    <cellStyle name="Normalny" xfId="0" builtinId="0"/>
    <cellStyle name="Normalny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5"/>
  <sheetViews>
    <sheetView topLeftCell="A7" zoomScale="80" zoomScaleNormal="80" workbookViewId="0">
      <selection activeCell="S23" sqref="S23"/>
    </sheetView>
  </sheetViews>
  <sheetFormatPr defaultColWidth="9.140625" defaultRowHeight="12.75" x14ac:dyDescent="0.2"/>
  <cols>
    <col min="1" max="1" width="5" style="76" customWidth="1"/>
    <col min="2" max="2" width="40.7109375" style="13" customWidth="1"/>
    <col min="3" max="3" width="48.7109375" style="13" customWidth="1"/>
    <col min="4" max="7" width="8.28515625" style="76" customWidth="1"/>
    <col min="8" max="8" width="12" style="76" customWidth="1"/>
    <col min="9" max="10" width="8.28515625" style="76" customWidth="1"/>
    <col min="11" max="14" width="9.140625" style="54"/>
    <col min="15" max="15" width="9.140625" style="137"/>
    <col min="16" max="16384" width="9.140625" style="54"/>
  </cols>
  <sheetData>
    <row r="1" spans="1:15" s="75" customFormat="1" ht="17.45" customHeight="1" x14ac:dyDescent="0.2">
      <c r="A1" s="274" t="s">
        <v>170</v>
      </c>
      <c r="B1" s="274"/>
      <c r="C1" s="274"/>
      <c r="D1" s="274"/>
      <c r="E1" s="274"/>
      <c r="F1" s="274"/>
      <c r="G1" s="274"/>
      <c r="H1" s="274"/>
    </row>
    <row r="2" spans="1:15" ht="13.5" thickBot="1" x14ac:dyDescent="0.25">
      <c r="A2" s="276" t="s">
        <v>0</v>
      </c>
      <c r="B2" s="276"/>
      <c r="C2" s="276"/>
      <c r="D2" s="276"/>
      <c r="E2" s="276"/>
      <c r="F2" s="276"/>
      <c r="G2" s="276"/>
      <c r="H2" s="276"/>
      <c r="I2" s="276"/>
      <c r="J2" s="276"/>
    </row>
    <row r="3" spans="1:15" s="55" customFormat="1" ht="46.5" customHeight="1" thickBot="1" x14ac:dyDescent="0.25">
      <c r="A3" s="229" t="s">
        <v>1</v>
      </c>
      <c r="B3" s="230" t="s">
        <v>171</v>
      </c>
      <c r="C3" s="230" t="s">
        <v>172</v>
      </c>
      <c r="D3" s="231" t="s">
        <v>173</v>
      </c>
      <c r="E3" s="231" t="s">
        <v>2</v>
      </c>
      <c r="F3" s="231" t="s">
        <v>174</v>
      </c>
      <c r="G3" s="231" t="s">
        <v>175</v>
      </c>
      <c r="H3" s="231" t="s">
        <v>176</v>
      </c>
      <c r="I3" s="231" t="s">
        <v>177</v>
      </c>
      <c r="J3" s="232" t="s">
        <v>178</v>
      </c>
      <c r="O3" s="141"/>
    </row>
    <row r="4" spans="1:15" s="137" customFormat="1" ht="22.9" customHeight="1" x14ac:dyDescent="0.2">
      <c r="A4" s="135" t="s">
        <v>3</v>
      </c>
      <c r="B4" s="136" t="s">
        <v>38</v>
      </c>
      <c r="C4" s="136" t="s">
        <v>161</v>
      </c>
      <c r="D4" s="112">
        <f t="shared" ref="D4:D15" si="0">SUM(G4:I4)</f>
        <v>50</v>
      </c>
      <c r="E4" s="112">
        <v>4</v>
      </c>
      <c r="F4" s="112" t="s">
        <v>156</v>
      </c>
      <c r="G4" s="113">
        <v>10</v>
      </c>
      <c r="H4" s="113">
        <v>30</v>
      </c>
      <c r="I4" s="113">
        <v>10</v>
      </c>
      <c r="J4" s="114">
        <v>20</v>
      </c>
    </row>
    <row r="5" spans="1:15" s="137" customFormat="1" ht="22.9" customHeight="1" x14ac:dyDescent="0.2">
      <c r="A5" s="138" t="s">
        <v>4</v>
      </c>
      <c r="B5" s="3" t="s">
        <v>39</v>
      </c>
      <c r="C5" s="3" t="s">
        <v>40</v>
      </c>
      <c r="D5" s="58">
        <f t="shared" si="0"/>
        <v>70</v>
      </c>
      <c r="E5" s="58">
        <v>5</v>
      </c>
      <c r="F5" s="58" t="s">
        <v>156</v>
      </c>
      <c r="G5" s="56">
        <v>11</v>
      </c>
      <c r="H5" s="56">
        <v>35</v>
      </c>
      <c r="I5" s="56">
        <v>24</v>
      </c>
      <c r="J5" s="57">
        <v>10</v>
      </c>
    </row>
    <row r="6" spans="1:15" s="137" customFormat="1" ht="22.9" customHeight="1" x14ac:dyDescent="0.2">
      <c r="A6" s="281" t="s">
        <v>17</v>
      </c>
      <c r="B6" s="289" t="s">
        <v>41</v>
      </c>
      <c r="C6" s="3"/>
      <c r="D6" s="58">
        <f t="shared" si="0"/>
        <v>45</v>
      </c>
      <c r="E6" s="287">
        <v>4</v>
      </c>
      <c r="F6" s="278" t="s">
        <v>13</v>
      </c>
      <c r="G6" s="160">
        <v>10</v>
      </c>
      <c r="H6" s="160">
        <v>20</v>
      </c>
      <c r="I6" s="160">
        <v>15</v>
      </c>
      <c r="J6" s="57" t="s">
        <v>28</v>
      </c>
    </row>
    <row r="7" spans="1:15" s="137" customFormat="1" ht="22.9" customHeight="1" x14ac:dyDescent="0.2">
      <c r="A7" s="281"/>
      <c r="B7" s="289"/>
      <c r="C7" s="3" t="s">
        <v>199</v>
      </c>
      <c r="D7" s="56">
        <f t="shared" si="0"/>
        <v>21</v>
      </c>
      <c r="E7" s="280"/>
      <c r="F7" s="278"/>
      <c r="G7" s="56">
        <v>4</v>
      </c>
      <c r="H7" s="56">
        <v>10</v>
      </c>
      <c r="I7" s="56">
        <v>7</v>
      </c>
      <c r="J7" s="57">
        <v>20</v>
      </c>
      <c r="K7" s="146"/>
      <c r="L7" s="146"/>
      <c r="M7" s="146"/>
      <c r="N7" s="146"/>
    </row>
    <row r="8" spans="1:15" s="137" customFormat="1" ht="22.9" customHeight="1" x14ac:dyDescent="0.2">
      <c r="A8" s="281"/>
      <c r="B8" s="289"/>
      <c r="C8" s="3" t="s">
        <v>200</v>
      </c>
      <c r="D8" s="56">
        <f t="shared" si="0"/>
        <v>24</v>
      </c>
      <c r="E8" s="288"/>
      <c r="F8" s="278"/>
      <c r="G8" s="56">
        <v>6</v>
      </c>
      <c r="H8" s="56">
        <v>10</v>
      </c>
      <c r="I8" s="56">
        <v>8</v>
      </c>
      <c r="J8" s="57">
        <v>20</v>
      </c>
      <c r="K8" s="82"/>
      <c r="L8" s="82"/>
      <c r="M8" s="82"/>
      <c r="N8" s="82"/>
    </row>
    <row r="9" spans="1:15" s="137" customFormat="1" ht="22.9" customHeight="1" x14ac:dyDescent="0.2">
      <c r="A9" s="30" t="s">
        <v>27</v>
      </c>
      <c r="B9" s="3" t="s">
        <v>42</v>
      </c>
      <c r="C9" s="3" t="s">
        <v>160</v>
      </c>
      <c r="D9" s="58">
        <f t="shared" si="0"/>
        <v>35</v>
      </c>
      <c r="E9" s="58">
        <v>3</v>
      </c>
      <c r="F9" s="58" t="s">
        <v>156</v>
      </c>
      <c r="G9" s="56" t="s">
        <v>28</v>
      </c>
      <c r="H9" s="56">
        <v>20</v>
      </c>
      <c r="I9" s="56">
        <v>15</v>
      </c>
      <c r="J9" s="57">
        <v>10</v>
      </c>
    </row>
    <row r="10" spans="1:15" s="82" customFormat="1" ht="22.9" customHeight="1" x14ac:dyDescent="0.2">
      <c r="A10" s="30" t="s">
        <v>18</v>
      </c>
      <c r="B10" s="3" t="s">
        <v>44</v>
      </c>
      <c r="C10" s="3" t="s">
        <v>45</v>
      </c>
      <c r="D10" s="121">
        <f t="shared" si="0"/>
        <v>45</v>
      </c>
      <c r="E10" s="121">
        <v>3</v>
      </c>
      <c r="F10" s="121" t="s">
        <v>156</v>
      </c>
      <c r="G10" s="9">
        <v>15</v>
      </c>
      <c r="H10" s="9">
        <v>15</v>
      </c>
      <c r="I10" s="9">
        <v>15</v>
      </c>
      <c r="J10" s="94">
        <v>20</v>
      </c>
      <c r="K10" s="147"/>
      <c r="L10" s="147"/>
      <c r="M10" s="147"/>
      <c r="N10" s="147"/>
    </row>
    <row r="11" spans="1:15" s="137" customFormat="1" ht="22.9" customHeight="1" x14ac:dyDescent="0.2">
      <c r="A11" s="30" t="s">
        <v>19</v>
      </c>
      <c r="B11" s="3" t="s">
        <v>46</v>
      </c>
      <c r="C11" s="246" t="s">
        <v>78</v>
      </c>
      <c r="D11" s="58">
        <f t="shared" si="0"/>
        <v>15</v>
      </c>
      <c r="E11" s="58">
        <v>1</v>
      </c>
      <c r="F11" s="191" t="s">
        <v>156</v>
      </c>
      <c r="G11" s="56" t="s">
        <v>28</v>
      </c>
      <c r="H11" s="56">
        <v>15</v>
      </c>
      <c r="I11" s="56" t="s">
        <v>28</v>
      </c>
      <c r="J11" s="57">
        <v>10</v>
      </c>
      <c r="K11" s="140"/>
      <c r="L11" s="140"/>
      <c r="M11" s="140"/>
      <c r="N11" s="140"/>
    </row>
    <row r="12" spans="1:15" s="137" customFormat="1" ht="22.9" customHeight="1" x14ac:dyDescent="0.2">
      <c r="A12" s="30" t="s">
        <v>20</v>
      </c>
      <c r="B12" s="3" t="s">
        <v>47</v>
      </c>
      <c r="C12" s="3" t="s">
        <v>48</v>
      </c>
      <c r="D12" s="58">
        <f t="shared" si="0"/>
        <v>35</v>
      </c>
      <c r="E12" s="58">
        <v>2</v>
      </c>
      <c r="F12" s="191" t="s">
        <v>156</v>
      </c>
      <c r="G12" s="56" t="s">
        <v>28</v>
      </c>
      <c r="H12" s="56">
        <v>35</v>
      </c>
      <c r="I12" s="56" t="s">
        <v>28</v>
      </c>
      <c r="J12" s="57">
        <v>10</v>
      </c>
    </row>
    <row r="13" spans="1:15" ht="22.9" customHeight="1" x14ac:dyDescent="0.2">
      <c r="A13" s="100" t="s">
        <v>21</v>
      </c>
      <c r="B13" s="161" t="s">
        <v>159</v>
      </c>
      <c r="C13" s="152" t="s">
        <v>151</v>
      </c>
      <c r="D13" s="60">
        <f t="shared" si="0"/>
        <v>15</v>
      </c>
      <c r="E13" s="60">
        <v>1</v>
      </c>
      <c r="F13" s="191" t="s">
        <v>156</v>
      </c>
      <c r="G13" s="61" t="s">
        <v>28</v>
      </c>
      <c r="H13" s="61">
        <v>4</v>
      </c>
      <c r="I13" s="61">
        <v>11</v>
      </c>
      <c r="J13" s="62">
        <v>10</v>
      </c>
      <c r="K13" s="63"/>
      <c r="L13" s="63"/>
      <c r="M13" s="63"/>
      <c r="N13" s="63"/>
      <c r="O13" s="142"/>
    </row>
    <row r="14" spans="1:15" ht="22.9" customHeight="1" x14ac:dyDescent="0.2">
      <c r="A14" s="107" t="s">
        <v>22</v>
      </c>
      <c r="B14" s="123" t="s">
        <v>49</v>
      </c>
      <c r="C14" s="2" t="s">
        <v>50</v>
      </c>
      <c r="D14" s="97">
        <f t="shared" si="0"/>
        <v>30</v>
      </c>
      <c r="E14" s="97">
        <v>2</v>
      </c>
      <c r="F14" s="191" t="s">
        <v>156</v>
      </c>
      <c r="G14" s="56" t="s">
        <v>28</v>
      </c>
      <c r="H14" s="56">
        <v>30</v>
      </c>
      <c r="I14" s="56" t="s">
        <v>28</v>
      </c>
      <c r="J14" s="57">
        <v>20</v>
      </c>
    </row>
    <row r="15" spans="1:15" s="63" customFormat="1" ht="22.9" customHeight="1" thickBot="1" x14ac:dyDescent="0.25">
      <c r="A15" s="53" t="s">
        <v>12</v>
      </c>
      <c r="B15" s="124" t="s">
        <v>51</v>
      </c>
      <c r="C15" s="124" t="s">
        <v>52</v>
      </c>
      <c r="D15" s="5">
        <f t="shared" si="0"/>
        <v>20</v>
      </c>
      <c r="E15" s="6" t="s">
        <v>28</v>
      </c>
      <c r="F15" s="5" t="s">
        <v>168</v>
      </c>
      <c r="G15" s="6" t="s">
        <v>28</v>
      </c>
      <c r="H15" s="6">
        <v>20</v>
      </c>
      <c r="I15" s="6" t="s">
        <v>28</v>
      </c>
      <c r="J15" s="7" t="s">
        <v>28</v>
      </c>
      <c r="O15" s="65"/>
    </row>
    <row r="16" spans="1:15" ht="22.9" customHeight="1" thickBot="1" x14ac:dyDescent="0.25">
      <c r="A16" s="237"/>
      <c r="B16" s="238" t="s">
        <v>179</v>
      </c>
      <c r="C16" s="238"/>
      <c r="D16" s="69">
        <f>SUM(D4:D6,D9:D15)</f>
        <v>360</v>
      </c>
      <c r="E16" s="69">
        <f>SUM(E4:E15)</f>
        <v>25</v>
      </c>
      <c r="F16" s="69"/>
      <c r="G16" s="69">
        <f>SUM(G4:G6,G9:G15)</f>
        <v>46</v>
      </c>
      <c r="H16" s="69">
        <f>SUM(H4:H6,H9:H15)</f>
        <v>224</v>
      </c>
      <c r="I16" s="69">
        <f>SUM(I4:I6,I9:I15)</f>
        <v>90</v>
      </c>
      <c r="J16" s="70"/>
      <c r="K16" s="65"/>
      <c r="L16" s="65"/>
      <c r="M16" s="65"/>
      <c r="N16" s="65"/>
    </row>
    <row r="17" spans="1:15" s="63" customFormat="1" ht="22.9" customHeight="1" thickBot="1" x14ac:dyDescent="0.25">
      <c r="A17" s="99" t="s">
        <v>14</v>
      </c>
      <c r="B17" s="125" t="s">
        <v>53</v>
      </c>
      <c r="C17" s="151" t="s">
        <v>150</v>
      </c>
      <c r="D17" s="102">
        <v>4</v>
      </c>
      <c r="E17" s="64">
        <v>0</v>
      </c>
      <c r="F17" s="102" t="s">
        <v>168</v>
      </c>
      <c r="G17" s="64">
        <v>4</v>
      </c>
      <c r="H17" s="64">
        <v>0</v>
      </c>
      <c r="I17" s="64">
        <v>0</v>
      </c>
      <c r="J17" s="148"/>
      <c r="K17" s="54"/>
      <c r="L17" s="54"/>
      <c r="M17" s="54"/>
      <c r="N17" s="54"/>
      <c r="O17" s="65"/>
    </row>
    <row r="18" spans="1:15" s="65" customFormat="1" ht="22.9" customHeight="1" thickBot="1" x14ac:dyDescent="0.25">
      <c r="A18" s="237"/>
      <c r="B18" s="238" t="s">
        <v>179</v>
      </c>
      <c r="C18" s="238"/>
      <c r="D18" s="69">
        <f>SUM(D16:D17)</f>
        <v>364</v>
      </c>
      <c r="E18" s="69">
        <f>SUM(E4:E15)</f>
        <v>25</v>
      </c>
      <c r="F18" s="69" t="s">
        <v>28</v>
      </c>
      <c r="G18" s="69">
        <f>G16+G17</f>
        <v>50</v>
      </c>
      <c r="H18" s="69">
        <f>H16+H17</f>
        <v>224</v>
      </c>
      <c r="I18" s="69">
        <f>I16+I17</f>
        <v>90</v>
      </c>
      <c r="J18" s="70"/>
      <c r="K18" s="55"/>
      <c r="L18" s="55"/>
      <c r="M18" s="55"/>
      <c r="N18" s="55"/>
    </row>
    <row r="19" spans="1:15" s="55" customFormat="1" ht="33.75" customHeight="1" thickBot="1" x14ac:dyDescent="0.25">
      <c r="A19" s="277" t="s">
        <v>5</v>
      </c>
      <c r="B19" s="277"/>
      <c r="C19" s="277"/>
      <c r="D19" s="277"/>
      <c r="E19" s="277"/>
      <c r="F19" s="277"/>
      <c r="G19" s="277"/>
      <c r="H19" s="277"/>
      <c r="I19" s="277"/>
      <c r="J19" s="277"/>
      <c r="K19" s="54"/>
      <c r="L19" s="54"/>
      <c r="M19" s="54"/>
      <c r="N19" s="54"/>
      <c r="O19" s="141"/>
    </row>
    <row r="20" spans="1:15" ht="46.5" customHeight="1" thickBot="1" x14ac:dyDescent="0.25">
      <c r="A20" s="229" t="s">
        <v>1</v>
      </c>
      <c r="B20" s="230" t="s">
        <v>171</v>
      </c>
      <c r="C20" s="230" t="s">
        <v>172</v>
      </c>
      <c r="D20" s="231" t="s">
        <v>173</v>
      </c>
      <c r="E20" s="231" t="s">
        <v>2</v>
      </c>
      <c r="F20" s="231" t="s">
        <v>174</v>
      </c>
      <c r="G20" s="231" t="s">
        <v>175</v>
      </c>
      <c r="H20" s="231" t="s">
        <v>176</v>
      </c>
      <c r="I20" s="231" t="s">
        <v>177</v>
      </c>
      <c r="J20" s="232" t="s">
        <v>178</v>
      </c>
    </row>
    <row r="21" spans="1:15" ht="22.9" customHeight="1" x14ac:dyDescent="0.2">
      <c r="A21" s="100" t="s">
        <v>3</v>
      </c>
      <c r="B21" s="122" t="s">
        <v>38</v>
      </c>
      <c r="C21" s="136" t="s">
        <v>161</v>
      </c>
      <c r="D21" s="95">
        <f t="shared" ref="D21:D33" si="1">SUM(G21:I21)</f>
        <v>65</v>
      </c>
      <c r="E21" s="120">
        <v>6</v>
      </c>
      <c r="F21" s="120" t="s">
        <v>13</v>
      </c>
      <c r="G21" s="115">
        <v>15</v>
      </c>
      <c r="H21" s="115">
        <v>30</v>
      </c>
      <c r="I21" s="115">
        <v>20</v>
      </c>
      <c r="J21" s="114">
        <v>20</v>
      </c>
    </row>
    <row r="22" spans="1:15" ht="22.9" customHeight="1" x14ac:dyDescent="0.2">
      <c r="A22" s="284" t="s">
        <v>4</v>
      </c>
      <c r="B22" s="282" t="s">
        <v>39</v>
      </c>
      <c r="C22" s="3" t="s">
        <v>33</v>
      </c>
      <c r="D22" s="58">
        <f t="shared" si="1"/>
        <v>70</v>
      </c>
      <c r="E22" s="287">
        <v>6</v>
      </c>
      <c r="F22" s="287" t="s">
        <v>13</v>
      </c>
      <c r="G22" s="160">
        <v>11</v>
      </c>
      <c r="H22" s="160">
        <v>35</v>
      </c>
      <c r="I22" s="160">
        <v>24</v>
      </c>
      <c r="J22" s="57" t="s">
        <v>28</v>
      </c>
      <c r="K22" s="59"/>
      <c r="L22" s="59"/>
      <c r="M22" s="59"/>
      <c r="N22" s="59"/>
    </row>
    <row r="23" spans="1:15" ht="22.9" customHeight="1" x14ac:dyDescent="0.2">
      <c r="A23" s="285"/>
      <c r="B23" s="282"/>
      <c r="C23" s="126" t="s">
        <v>40</v>
      </c>
      <c r="D23" s="56">
        <f t="shared" si="1"/>
        <v>54</v>
      </c>
      <c r="E23" s="280"/>
      <c r="F23" s="280"/>
      <c r="G23" s="56">
        <v>11</v>
      </c>
      <c r="H23" s="56">
        <v>25</v>
      </c>
      <c r="I23" s="56">
        <v>18</v>
      </c>
      <c r="J23" s="57">
        <v>10</v>
      </c>
      <c r="K23" s="59"/>
      <c r="L23" s="59"/>
      <c r="M23" s="59"/>
      <c r="N23" s="59"/>
    </row>
    <row r="24" spans="1:15" s="59" customFormat="1" ht="22.9" customHeight="1" x14ac:dyDescent="0.2">
      <c r="A24" s="286"/>
      <c r="B24" s="283"/>
      <c r="C24" s="129" t="s">
        <v>162</v>
      </c>
      <c r="D24" s="56">
        <f t="shared" si="1"/>
        <v>16</v>
      </c>
      <c r="E24" s="288"/>
      <c r="F24" s="288"/>
      <c r="G24" s="56" t="s">
        <v>28</v>
      </c>
      <c r="H24" s="56">
        <v>10</v>
      </c>
      <c r="I24" s="56">
        <v>6</v>
      </c>
      <c r="J24" s="57">
        <v>10</v>
      </c>
      <c r="K24" s="54"/>
      <c r="L24" s="54"/>
      <c r="M24" s="54"/>
      <c r="N24" s="54"/>
      <c r="O24" s="82"/>
    </row>
    <row r="25" spans="1:15" s="329" customFormat="1" ht="22.9" customHeight="1" x14ac:dyDescent="0.2">
      <c r="A25" s="328" t="s">
        <v>32</v>
      </c>
      <c r="B25" s="111" t="s">
        <v>54</v>
      </c>
      <c r="C25" s="111" t="s">
        <v>55</v>
      </c>
      <c r="D25" s="60">
        <f>SUM(G25:I25)</f>
        <v>45</v>
      </c>
      <c r="E25" s="60">
        <v>3</v>
      </c>
      <c r="F25" s="60" t="s">
        <v>156</v>
      </c>
      <c r="G25" s="61">
        <v>10</v>
      </c>
      <c r="H25" s="61">
        <v>20</v>
      </c>
      <c r="I25" s="61">
        <v>15</v>
      </c>
      <c r="J25" s="62">
        <v>10</v>
      </c>
    </row>
    <row r="26" spans="1:15" s="82" customFormat="1" ht="22.9" customHeight="1" x14ac:dyDescent="0.2">
      <c r="A26" s="144" t="s">
        <v>27</v>
      </c>
      <c r="B26" s="139" t="s">
        <v>44</v>
      </c>
      <c r="C26" s="139" t="s">
        <v>45</v>
      </c>
      <c r="D26" s="121">
        <f t="shared" si="1"/>
        <v>45</v>
      </c>
      <c r="E26" s="121">
        <v>3</v>
      </c>
      <c r="F26" s="121" t="s">
        <v>13</v>
      </c>
      <c r="G26" s="9">
        <v>15</v>
      </c>
      <c r="H26" s="9">
        <v>15</v>
      </c>
      <c r="I26" s="9">
        <v>15</v>
      </c>
      <c r="J26" s="94">
        <v>20</v>
      </c>
      <c r="K26" s="137"/>
      <c r="L26" s="137"/>
      <c r="M26" s="137"/>
      <c r="N26" s="137"/>
    </row>
    <row r="27" spans="1:15" s="137" customFormat="1" ht="22.9" customHeight="1" x14ac:dyDescent="0.2">
      <c r="A27" s="144" t="s">
        <v>18</v>
      </c>
      <c r="B27" s="139" t="s">
        <v>56</v>
      </c>
      <c r="C27" s="139" t="s">
        <v>57</v>
      </c>
      <c r="D27" s="121">
        <f t="shared" si="1"/>
        <v>45</v>
      </c>
      <c r="E27" s="121">
        <v>3</v>
      </c>
      <c r="F27" s="121" t="s">
        <v>156</v>
      </c>
      <c r="G27" s="9">
        <v>15</v>
      </c>
      <c r="H27" s="9">
        <v>20</v>
      </c>
      <c r="I27" s="9">
        <v>10</v>
      </c>
      <c r="J27" s="94">
        <v>20</v>
      </c>
    </row>
    <row r="28" spans="1:15" s="137" customFormat="1" ht="22.9" customHeight="1" x14ac:dyDescent="0.2">
      <c r="A28" s="144" t="s">
        <v>19</v>
      </c>
      <c r="B28" s="145" t="s">
        <v>49</v>
      </c>
      <c r="C28" s="139" t="s">
        <v>50</v>
      </c>
      <c r="D28" s="58">
        <f t="shared" si="1"/>
        <v>30</v>
      </c>
      <c r="E28" s="58">
        <v>2</v>
      </c>
      <c r="F28" s="191" t="s">
        <v>156</v>
      </c>
      <c r="G28" s="56" t="s">
        <v>28</v>
      </c>
      <c r="H28" s="56">
        <v>30</v>
      </c>
      <c r="I28" s="56" t="s">
        <v>28</v>
      </c>
      <c r="J28" s="57">
        <v>20</v>
      </c>
    </row>
    <row r="29" spans="1:15" s="137" customFormat="1" ht="22.9" customHeight="1" x14ac:dyDescent="0.2">
      <c r="A29" s="144" t="s">
        <v>20</v>
      </c>
      <c r="B29" s="145" t="s">
        <v>58</v>
      </c>
      <c r="C29" s="139" t="s">
        <v>59</v>
      </c>
      <c r="D29" s="58">
        <f t="shared" si="1"/>
        <v>20</v>
      </c>
      <c r="E29" s="58">
        <v>1</v>
      </c>
      <c r="F29" s="191" t="s">
        <v>156</v>
      </c>
      <c r="G29" s="56" t="s">
        <v>28</v>
      </c>
      <c r="H29" s="56">
        <v>10</v>
      </c>
      <c r="I29" s="56">
        <v>10</v>
      </c>
      <c r="J29" s="57">
        <v>10</v>
      </c>
    </row>
    <row r="30" spans="1:15" s="143" customFormat="1" ht="22.9" customHeight="1" x14ac:dyDescent="0.2">
      <c r="A30" s="144" t="s">
        <v>21</v>
      </c>
      <c r="B30" s="161" t="s">
        <v>60</v>
      </c>
      <c r="C30" s="152" t="s">
        <v>151</v>
      </c>
      <c r="D30" s="160">
        <f t="shared" si="1"/>
        <v>15</v>
      </c>
      <c r="E30" s="160">
        <v>1</v>
      </c>
      <c r="F30" s="191" t="s">
        <v>156</v>
      </c>
      <c r="G30" s="56" t="s">
        <v>28</v>
      </c>
      <c r="H30" s="56">
        <v>4</v>
      </c>
      <c r="I30" s="56">
        <v>11</v>
      </c>
      <c r="J30" s="57">
        <v>10</v>
      </c>
      <c r="K30" s="137"/>
      <c r="L30" s="137"/>
      <c r="M30" s="137"/>
      <c r="N30" s="137"/>
    </row>
    <row r="31" spans="1:15" s="137" customFormat="1" ht="22.9" customHeight="1" x14ac:dyDescent="0.2">
      <c r="A31" s="144" t="s">
        <v>22</v>
      </c>
      <c r="B31" s="3" t="s">
        <v>61</v>
      </c>
      <c r="C31" s="3" t="s">
        <v>160</v>
      </c>
      <c r="D31" s="121">
        <f t="shared" si="1"/>
        <v>45</v>
      </c>
      <c r="E31" s="250">
        <v>2</v>
      </c>
      <c r="F31" s="191" t="s">
        <v>156</v>
      </c>
      <c r="G31" s="9" t="s">
        <v>28</v>
      </c>
      <c r="H31" s="9">
        <v>35</v>
      </c>
      <c r="I31" s="9">
        <v>10</v>
      </c>
      <c r="J31" s="94">
        <v>10</v>
      </c>
      <c r="K31" s="65"/>
      <c r="L31" s="65"/>
      <c r="M31" s="65"/>
      <c r="N31" s="65"/>
    </row>
    <row r="32" spans="1:15" s="137" customFormat="1" ht="22.9" customHeight="1" x14ac:dyDescent="0.2">
      <c r="A32" s="144" t="s">
        <v>12</v>
      </c>
      <c r="B32" s="139" t="s">
        <v>62</v>
      </c>
      <c r="C32" s="139" t="s">
        <v>63</v>
      </c>
      <c r="D32" s="121">
        <f t="shared" si="1"/>
        <v>10</v>
      </c>
      <c r="E32" s="121">
        <v>1</v>
      </c>
      <c r="F32" s="191" t="s">
        <v>156</v>
      </c>
      <c r="G32" s="9" t="s">
        <v>28</v>
      </c>
      <c r="H32" s="9" t="s">
        <v>28</v>
      </c>
      <c r="I32" s="9">
        <v>10</v>
      </c>
      <c r="J32" s="94" t="s">
        <v>28</v>
      </c>
      <c r="K32" s="65"/>
      <c r="L32" s="65"/>
      <c r="M32" s="65"/>
      <c r="N32" s="65"/>
    </row>
    <row r="33" spans="1:15" s="137" customFormat="1" ht="22.9" customHeight="1" x14ac:dyDescent="0.2">
      <c r="A33" s="144" t="s">
        <v>14</v>
      </c>
      <c r="B33" s="139" t="s">
        <v>51</v>
      </c>
      <c r="C33" s="145" t="s">
        <v>52</v>
      </c>
      <c r="D33" s="58">
        <f t="shared" si="1"/>
        <v>20</v>
      </c>
      <c r="E33" s="58">
        <v>0</v>
      </c>
      <c r="F33" s="58" t="s">
        <v>168</v>
      </c>
      <c r="G33" s="56" t="s">
        <v>28</v>
      </c>
      <c r="H33" s="56">
        <v>20</v>
      </c>
      <c r="I33" s="56" t="s">
        <v>28</v>
      </c>
      <c r="J33" s="57" t="s">
        <v>28</v>
      </c>
    </row>
    <row r="34" spans="1:15" s="63" customFormat="1" ht="22.9" customHeight="1" x14ac:dyDescent="0.2">
      <c r="A34" s="210" t="s">
        <v>23</v>
      </c>
      <c r="B34" s="129" t="s">
        <v>64</v>
      </c>
      <c r="C34" s="129"/>
      <c r="D34" s="214">
        <f>SUM(G34:I34)</f>
        <v>25</v>
      </c>
      <c r="E34" s="214">
        <v>2</v>
      </c>
      <c r="F34" s="36" t="s">
        <v>156</v>
      </c>
      <c r="G34" s="41" t="s">
        <v>28</v>
      </c>
      <c r="H34" s="41" t="s">
        <v>28</v>
      </c>
      <c r="I34" s="41">
        <v>25</v>
      </c>
      <c r="J34" s="52" t="s">
        <v>28</v>
      </c>
      <c r="K34" s="54"/>
      <c r="L34" s="54"/>
      <c r="M34" s="54"/>
      <c r="N34" s="54"/>
      <c r="O34" s="65"/>
    </row>
    <row r="35" spans="1:15" s="334" customFormat="1" ht="22.9" customHeight="1" thickBot="1" x14ac:dyDescent="0.25">
      <c r="A35" s="330" t="s">
        <v>24</v>
      </c>
      <c r="B35" s="331" t="s">
        <v>64</v>
      </c>
      <c r="C35" s="331"/>
      <c r="D35" s="332">
        <v>25</v>
      </c>
      <c r="E35" s="332">
        <v>2</v>
      </c>
      <c r="F35" s="332" t="s">
        <v>156</v>
      </c>
      <c r="G35" s="333" t="s">
        <v>28</v>
      </c>
      <c r="H35" s="333" t="s">
        <v>28</v>
      </c>
      <c r="I35" s="333">
        <v>25</v>
      </c>
      <c r="J35" s="116" t="s">
        <v>28</v>
      </c>
      <c r="K35" s="329"/>
      <c r="L35" s="329"/>
      <c r="M35" s="329"/>
      <c r="N35" s="329"/>
    </row>
    <row r="36" spans="1:15" ht="22.9" customHeight="1" thickBot="1" x14ac:dyDescent="0.25">
      <c r="A36" s="66"/>
      <c r="B36" s="67" t="s">
        <v>180</v>
      </c>
      <c r="C36" s="68"/>
      <c r="D36" s="69">
        <f>SUM(D21:D22,D25:D35)</f>
        <v>460</v>
      </c>
      <c r="E36" s="69">
        <f>SUM(E21:E35)</f>
        <v>32</v>
      </c>
      <c r="F36" s="69"/>
      <c r="G36" s="69">
        <f>SUM(G21:G22,G25:G34)</f>
        <v>66</v>
      </c>
      <c r="H36" s="69">
        <f>SUM(H21:H22,H25:H34)</f>
        <v>219</v>
      </c>
      <c r="I36" s="69">
        <f>SUM(I21:I22,I25:I35)</f>
        <v>175</v>
      </c>
      <c r="J36" s="70"/>
      <c r="K36" s="63"/>
      <c r="L36" s="63"/>
      <c r="M36" s="63"/>
      <c r="N36" s="63"/>
    </row>
    <row r="37" spans="1:15" ht="22.9" customHeight="1" x14ac:dyDescent="0.2">
      <c r="A37" s="279" t="s">
        <v>29</v>
      </c>
      <c r="B37" s="128" t="s">
        <v>202</v>
      </c>
      <c r="C37" s="290"/>
      <c r="D37" s="335">
        <v>165</v>
      </c>
      <c r="E37" s="103">
        <v>2</v>
      </c>
      <c r="F37" s="280" t="s">
        <v>168</v>
      </c>
      <c r="G37" s="168"/>
      <c r="H37" s="169"/>
      <c r="I37" s="169"/>
      <c r="J37" s="206"/>
      <c r="K37" s="63"/>
      <c r="L37" s="63"/>
      <c r="M37" s="63"/>
      <c r="N37" s="63"/>
    </row>
    <row r="38" spans="1:15" s="63" customFormat="1" ht="22.9" customHeight="1" thickBot="1" x14ac:dyDescent="0.25">
      <c r="A38" s="279"/>
      <c r="B38" s="129" t="s">
        <v>211</v>
      </c>
      <c r="C38" s="290"/>
      <c r="D38" s="336">
        <v>165</v>
      </c>
      <c r="E38" s="101">
        <v>2</v>
      </c>
      <c r="F38" s="280"/>
      <c r="G38" s="170"/>
      <c r="H38" s="171"/>
      <c r="I38" s="171"/>
      <c r="J38" s="207"/>
      <c r="K38" s="75"/>
      <c r="L38" s="75"/>
      <c r="M38" s="75"/>
      <c r="N38" s="75"/>
      <c r="O38" s="65"/>
    </row>
    <row r="39" spans="1:15" s="63" customFormat="1" ht="22.9" customHeight="1" thickBot="1" x14ac:dyDescent="0.25">
      <c r="A39" s="66"/>
      <c r="B39" s="67" t="s">
        <v>179</v>
      </c>
      <c r="C39" s="68"/>
      <c r="D39" s="69">
        <f>SUM(D36:D38)</f>
        <v>790</v>
      </c>
      <c r="E39" s="69">
        <f>SUM(E36:E38)</f>
        <v>36</v>
      </c>
      <c r="F39" s="69"/>
      <c r="G39" s="73"/>
      <c r="H39" s="74"/>
      <c r="I39" s="74"/>
      <c r="J39" s="71"/>
      <c r="K39" s="54"/>
      <c r="L39" s="54"/>
      <c r="M39" s="54"/>
      <c r="N39" s="54"/>
      <c r="O39" s="65"/>
    </row>
    <row r="40" spans="1:15" s="75" customFormat="1" ht="22.9" customHeight="1" thickBot="1" x14ac:dyDescent="0.25">
      <c r="A40" s="251"/>
      <c r="B40" s="256" t="s">
        <v>181</v>
      </c>
      <c r="C40" s="252"/>
      <c r="D40" s="253">
        <f>SUM(D18,D39)</f>
        <v>1154</v>
      </c>
      <c r="E40" s="253">
        <f>SUM(E18,E39)</f>
        <v>61</v>
      </c>
      <c r="F40" s="253"/>
      <c r="G40" s="253">
        <f>SUM(G18,G36)</f>
        <v>116</v>
      </c>
      <c r="H40" s="253">
        <f>SUM(H18,H36)</f>
        <v>443</v>
      </c>
      <c r="I40" s="253">
        <f>SUM(I18,I36)</f>
        <v>265</v>
      </c>
      <c r="J40" s="254"/>
      <c r="K40" s="54"/>
      <c r="L40" s="54"/>
      <c r="M40" s="54"/>
      <c r="N40" s="54"/>
      <c r="O40" s="77"/>
    </row>
    <row r="41" spans="1:15" ht="12.75" customHeight="1" x14ac:dyDescent="0.2">
      <c r="A41" s="275" t="s">
        <v>169</v>
      </c>
      <c r="B41" s="275"/>
      <c r="C41" s="275"/>
      <c r="D41" s="172"/>
      <c r="E41" s="27"/>
      <c r="F41" s="27"/>
      <c r="G41" s="173"/>
      <c r="H41" s="174"/>
      <c r="I41" s="175"/>
      <c r="J41" s="175"/>
    </row>
    <row r="44" spans="1:15" x14ac:dyDescent="0.2">
      <c r="A44" s="78"/>
      <c r="B44" s="45"/>
      <c r="C44" s="45"/>
      <c r="D44" s="78"/>
      <c r="E44" s="78"/>
      <c r="F44" s="78"/>
      <c r="G44" s="78"/>
      <c r="H44" s="78"/>
      <c r="I44" s="78"/>
      <c r="J44" s="78"/>
    </row>
    <row r="45" spans="1:15" x14ac:dyDescent="0.2">
      <c r="A45" s="79"/>
      <c r="B45" s="80"/>
      <c r="C45" s="27"/>
      <c r="D45" s="72"/>
      <c r="E45" s="72"/>
      <c r="F45" s="72"/>
      <c r="G45" s="81"/>
      <c r="H45" s="81"/>
      <c r="I45" s="81"/>
      <c r="J45" s="81"/>
    </row>
  </sheetData>
  <mergeCells count="15">
    <mergeCell ref="A1:H1"/>
    <mergeCell ref="A41:C41"/>
    <mergeCell ref="A2:J2"/>
    <mergeCell ref="A19:J19"/>
    <mergeCell ref="F6:F8"/>
    <mergeCell ref="A37:A38"/>
    <mergeCell ref="F37:F38"/>
    <mergeCell ref="A6:A8"/>
    <mergeCell ref="B22:B24"/>
    <mergeCell ref="A22:A24"/>
    <mergeCell ref="F22:F24"/>
    <mergeCell ref="E22:E24"/>
    <mergeCell ref="B6:B8"/>
    <mergeCell ref="C37:C38"/>
    <mergeCell ref="E6:E8"/>
  </mergeCells>
  <phoneticPr fontId="3" type="noConversion"/>
  <pageMargins left="0.78740157480314965" right="0.78740157480314965" top="0.19685039370078741" bottom="0" header="0.51181102362204722" footer="0.51181102362204722"/>
  <pageSetup paperSize="9" scale="7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topLeftCell="A13" zoomScale="80" zoomScaleNormal="80" workbookViewId="0">
      <selection activeCell="W20" sqref="W20"/>
    </sheetView>
  </sheetViews>
  <sheetFormatPr defaultColWidth="9.140625" defaultRowHeight="12.75" x14ac:dyDescent="0.2"/>
  <cols>
    <col min="1" max="1" width="5" style="83" customWidth="1"/>
    <col min="2" max="2" width="40.7109375" style="13" customWidth="1"/>
    <col min="3" max="3" width="48.7109375" style="13" customWidth="1"/>
    <col min="4" max="5" width="8.28515625" style="83" customWidth="1"/>
    <col min="6" max="7" width="8.28515625" style="75" customWidth="1"/>
    <col min="8" max="8" width="12" style="75" customWidth="1"/>
    <col min="9" max="10" width="8.28515625" style="75" customWidth="1"/>
    <col min="11" max="16384" width="9.140625" style="59"/>
  </cols>
  <sheetData>
    <row r="1" spans="1:15" s="75" customFormat="1" ht="17.45" customHeight="1" x14ac:dyDescent="0.2">
      <c r="A1" s="274" t="s">
        <v>170</v>
      </c>
      <c r="B1" s="274"/>
      <c r="C1" s="274"/>
      <c r="D1" s="274"/>
      <c r="E1" s="274"/>
      <c r="F1" s="274"/>
      <c r="G1" s="274"/>
      <c r="H1" s="274"/>
    </row>
    <row r="2" spans="1:15" ht="13.5" thickBot="1" x14ac:dyDescent="0.25">
      <c r="A2" s="104" t="s">
        <v>6</v>
      </c>
      <c r="B2" s="104"/>
      <c r="C2" s="104"/>
      <c r="D2" s="104"/>
      <c r="E2" s="104"/>
      <c r="F2" s="104"/>
      <c r="G2" s="104"/>
      <c r="H2" s="104"/>
      <c r="I2" s="104"/>
      <c r="J2" s="104"/>
    </row>
    <row r="3" spans="1:15" ht="46.5" customHeight="1" thickBot="1" x14ac:dyDescent="0.25">
      <c r="A3" s="229" t="s">
        <v>1</v>
      </c>
      <c r="B3" s="230" t="s">
        <v>171</v>
      </c>
      <c r="C3" s="230" t="s">
        <v>172</v>
      </c>
      <c r="D3" s="231" t="s">
        <v>173</v>
      </c>
      <c r="E3" s="231" t="s">
        <v>2</v>
      </c>
      <c r="F3" s="231" t="s">
        <v>174</v>
      </c>
      <c r="G3" s="231" t="s">
        <v>175</v>
      </c>
      <c r="H3" s="231" t="s">
        <v>176</v>
      </c>
      <c r="I3" s="231" t="s">
        <v>177</v>
      </c>
      <c r="J3" s="232" t="s">
        <v>178</v>
      </c>
    </row>
    <row r="4" spans="1:15" s="82" customFormat="1" ht="22.9" customHeight="1" x14ac:dyDescent="0.2">
      <c r="A4" s="159" t="s">
        <v>15</v>
      </c>
      <c r="B4" s="176" t="s">
        <v>56</v>
      </c>
      <c r="C4" s="177" t="s">
        <v>57</v>
      </c>
      <c r="D4" s="156">
        <f t="shared" ref="D4:D17" si="0">SUM(G4:I4)</f>
        <v>45</v>
      </c>
      <c r="E4" s="248">
        <v>3</v>
      </c>
      <c r="F4" s="156" t="s">
        <v>13</v>
      </c>
      <c r="G4" s="9">
        <v>15</v>
      </c>
      <c r="H4" s="9">
        <v>20</v>
      </c>
      <c r="I4" s="9">
        <v>10</v>
      </c>
      <c r="J4" s="198">
        <v>20</v>
      </c>
    </row>
    <row r="5" spans="1:15" s="82" customFormat="1" ht="22.9" customHeight="1" x14ac:dyDescent="0.2">
      <c r="A5" s="159" t="s">
        <v>16</v>
      </c>
      <c r="B5" s="139" t="s">
        <v>65</v>
      </c>
      <c r="C5" s="139" t="s">
        <v>66</v>
      </c>
      <c r="D5" s="156">
        <f t="shared" si="0"/>
        <v>30</v>
      </c>
      <c r="E5" s="248">
        <v>3</v>
      </c>
      <c r="F5" s="156" t="s">
        <v>156</v>
      </c>
      <c r="G5" s="9">
        <v>5</v>
      </c>
      <c r="H5" s="9">
        <v>15</v>
      </c>
      <c r="I5" s="9">
        <v>10</v>
      </c>
      <c r="J5" s="94">
        <v>20</v>
      </c>
    </row>
    <row r="6" spans="1:15" s="137" customFormat="1" ht="22.9" customHeight="1" x14ac:dyDescent="0.2">
      <c r="A6" s="159" t="s">
        <v>17</v>
      </c>
      <c r="B6" s="139" t="s">
        <v>67</v>
      </c>
      <c r="C6" s="154" t="s">
        <v>152</v>
      </c>
      <c r="D6" s="153">
        <f t="shared" si="0"/>
        <v>35</v>
      </c>
      <c r="E6" s="247">
        <v>3</v>
      </c>
      <c r="F6" s="191" t="s">
        <v>156</v>
      </c>
      <c r="G6" s="56">
        <v>5</v>
      </c>
      <c r="H6" s="56">
        <v>15</v>
      </c>
      <c r="I6" s="56">
        <v>15</v>
      </c>
      <c r="J6" s="57">
        <v>10</v>
      </c>
    </row>
    <row r="7" spans="1:15" s="82" customFormat="1" ht="22.9" customHeight="1" x14ac:dyDescent="0.2">
      <c r="A7" s="159" t="s">
        <v>27</v>
      </c>
      <c r="B7" s="139" t="s">
        <v>68</v>
      </c>
      <c r="C7" s="139" t="s">
        <v>69</v>
      </c>
      <c r="D7" s="156">
        <f t="shared" si="0"/>
        <v>30</v>
      </c>
      <c r="E7" s="156">
        <v>2</v>
      </c>
      <c r="F7" s="191" t="s">
        <v>156</v>
      </c>
      <c r="G7" s="9">
        <v>5</v>
      </c>
      <c r="H7" s="9">
        <v>15</v>
      </c>
      <c r="I7" s="9">
        <v>10</v>
      </c>
      <c r="J7" s="94">
        <v>10</v>
      </c>
    </row>
    <row r="8" spans="1:15" s="82" customFormat="1" ht="22.9" customHeight="1" x14ac:dyDescent="0.2">
      <c r="A8" s="159" t="s">
        <v>18</v>
      </c>
      <c r="B8" s="154" t="s">
        <v>70</v>
      </c>
      <c r="C8" s="152" t="s">
        <v>151</v>
      </c>
      <c r="D8" s="156">
        <f t="shared" si="0"/>
        <v>30</v>
      </c>
      <c r="E8" s="156">
        <v>2</v>
      </c>
      <c r="F8" s="191" t="s">
        <v>156</v>
      </c>
      <c r="G8" s="9">
        <v>10</v>
      </c>
      <c r="H8" s="9">
        <v>20</v>
      </c>
      <c r="I8" s="9" t="s">
        <v>28</v>
      </c>
      <c r="J8" s="94">
        <v>10</v>
      </c>
    </row>
    <row r="9" spans="1:15" s="82" customFormat="1" ht="22.9" customHeight="1" x14ac:dyDescent="0.2">
      <c r="A9" s="159" t="s">
        <v>19</v>
      </c>
      <c r="B9" s="139" t="s">
        <v>79</v>
      </c>
      <c r="C9" s="139" t="s">
        <v>80</v>
      </c>
      <c r="D9" s="156">
        <f t="shared" si="0"/>
        <v>30</v>
      </c>
      <c r="E9" s="156">
        <v>2</v>
      </c>
      <c r="F9" s="156" t="s">
        <v>13</v>
      </c>
      <c r="G9" s="9" t="s">
        <v>28</v>
      </c>
      <c r="H9" s="9">
        <v>30</v>
      </c>
      <c r="I9" s="9" t="s">
        <v>28</v>
      </c>
      <c r="J9" s="94">
        <v>20</v>
      </c>
      <c r="K9" s="33"/>
      <c r="L9" s="192"/>
      <c r="M9" s="192"/>
      <c r="N9" s="192"/>
      <c r="O9" s="192"/>
    </row>
    <row r="10" spans="1:15" s="137" customFormat="1" ht="22.9" customHeight="1" x14ac:dyDescent="0.2">
      <c r="A10" s="281" t="s">
        <v>20</v>
      </c>
      <c r="B10" s="291" t="s">
        <v>71</v>
      </c>
      <c r="C10" s="154"/>
      <c r="D10" s="153">
        <f t="shared" si="0"/>
        <v>50</v>
      </c>
      <c r="E10" s="287">
        <v>4</v>
      </c>
      <c r="F10" s="287" t="s">
        <v>156</v>
      </c>
      <c r="G10" s="56" t="s">
        <v>28</v>
      </c>
      <c r="H10" s="153">
        <v>40</v>
      </c>
      <c r="I10" s="153">
        <v>10</v>
      </c>
      <c r="J10" s="57" t="s">
        <v>28</v>
      </c>
    </row>
    <row r="11" spans="1:15" s="137" customFormat="1" ht="22.9" customHeight="1" x14ac:dyDescent="0.2">
      <c r="A11" s="281"/>
      <c r="B11" s="291"/>
      <c r="C11" s="139" t="s">
        <v>72</v>
      </c>
      <c r="D11" s="56">
        <f t="shared" si="0"/>
        <v>25</v>
      </c>
      <c r="E11" s="280"/>
      <c r="F11" s="280"/>
      <c r="G11" s="56" t="s">
        <v>28</v>
      </c>
      <c r="H11" s="56">
        <v>20</v>
      </c>
      <c r="I11" s="56">
        <v>5</v>
      </c>
      <c r="J11" s="57">
        <v>20</v>
      </c>
      <c r="K11" s="202"/>
      <c r="L11" s="147"/>
      <c r="M11" s="147"/>
      <c r="N11" s="147"/>
    </row>
    <row r="12" spans="1:15" s="137" customFormat="1" ht="22.9" customHeight="1" x14ac:dyDescent="0.2">
      <c r="A12" s="281"/>
      <c r="B12" s="291"/>
      <c r="C12" s="139" t="s">
        <v>73</v>
      </c>
      <c r="D12" s="56">
        <f t="shared" si="0"/>
        <v>25</v>
      </c>
      <c r="E12" s="288"/>
      <c r="F12" s="288"/>
      <c r="G12" s="56" t="s">
        <v>28</v>
      </c>
      <c r="H12" s="56">
        <v>20</v>
      </c>
      <c r="I12" s="56">
        <v>5</v>
      </c>
      <c r="J12" s="57">
        <v>20</v>
      </c>
      <c r="K12" s="202"/>
      <c r="L12" s="147"/>
      <c r="M12" s="147"/>
      <c r="N12" s="147"/>
    </row>
    <row r="13" spans="1:15" s="137" customFormat="1" ht="22.9" customHeight="1" x14ac:dyDescent="0.2">
      <c r="A13" s="30" t="s">
        <v>21</v>
      </c>
      <c r="B13" s="139" t="s">
        <v>74</v>
      </c>
      <c r="C13" s="161" t="s">
        <v>160</v>
      </c>
      <c r="D13" s="156">
        <f t="shared" si="0"/>
        <v>30</v>
      </c>
      <c r="E13" s="156">
        <v>2</v>
      </c>
      <c r="F13" s="156" t="s">
        <v>156</v>
      </c>
      <c r="G13" s="9">
        <v>5</v>
      </c>
      <c r="H13" s="9">
        <v>25</v>
      </c>
      <c r="I13" s="9" t="s">
        <v>28</v>
      </c>
      <c r="J13" s="94">
        <v>10</v>
      </c>
      <c r="K13" s="188"/>
      <c r="L13" s="179"/>
      <c r="M13" s="179"/>
      <c r="N13" s="179"/>
      <c r="O13" s="179"/>
    </row>
    <row r="14" spans="1:15" s="82" customFormat="1" ht="22.9" customHeight="1" x14ac:dyDescent="0.2">
      <c r="A14" s="159" t="s">
        <v>22</v>
      </c>
      <c r="B14" s="139" t="s">
        <v>203</v>
      </c>
      <c r="C14" s="152" t="s">
        <v>151</v>
      </c>
      <c r="D14" s="153">
        <f t="shared" si="0"/>
        <v>12</v>
      </c>
      <c r="E14" s="153">
        <v>1</v>
      </c>
      <c r="F14" s="191" t="s">
        <v>156</v>
      </c>
      <c r="G14" s="56" t="s">
        <v>28</v>
      </c>
      <c r="H14" s="56">
        <v>4</v>
      </c>
      <c r="I14" s="56">
        <v>8</v>
      </c>
      <c r="J14" s="57">
        <v>10</v>
      </c>
      <c r="L14" s="180"/>
      <c r="M14" s="180"/>
      <c r="N14" s="180"/>
      <c r="O14" s="180"/>
    </row>
    <row r="15" spans="1:15" s="82" customFormat="1" ht="22.9" customHeight="1" x14ac:dyDescent="0.2">
      <c r="A15" s="159" t="s">
        <v>12</v>
      </c>
      <c r="B15" s="154" t="s">
        <v>76</v>
      </c>
      <c r="C15" s="178" t="s">
        <v>73</v>
      </c>
      <c r="D15" s="156">
        <f t="shared" si="0"/>
        <v>30</v>
      </c>
      <c r="E15" s="156">
        <v>2</v>
      </c>
      <c r="F15" s="191" t="s">
        <v>156</v>
      </c>
      <c r="G15" s="9" t="s">
        <v>28</v>
      </c>
      <c r="H15" s="9">
        <v>20</v>
      </c>
      <c r="I15" s="9">
        <v>10</v>
      </c>
      <c r="J15" s="94">
        <v>10</v>
      </c>
      <c r="K15" s="119"/>
    </row>
    <row r="16" spans="1:15" s="82" customFormat="1" ht="22.9" customHeight="1" x14ac:dyDescent="0.2">
      <c r="A16" s="159" t="s">
        <v>14</v>
      </c>
      <c r="B16" s="154" t="s">
        <v>61</v>
      </c>
      <c r="C16" s="161" t="s">
        <v>160</v>
      </c>
      <c r="D16" s="156">
        <f t="shared" si="0"/>
        <v>55</v>
      </c>
      <c r="E16" s="156">
        <v>3</v>
      </c>
      <c r="F16" s="191" t="s">
        <v>156</v>
      </c>
      <c r="G16" s="9">
        <v>15</v>
      </c>
      <c r="H16" s="9">
        <v>30</v>
      </c>
      <c r="I16" s="9">
        <v>10</v>
      </c>
      <c r="J16" s="94">
        <v>10</v>
      </c>
    </row>
    <row r="17" spans="1:16" s="82" customFormat="1" ht="22.9" customHeight="1" x14ac:dyDescent="0.2">
      <c r="A17" s="159" t="s">
        <v>23</v>
      </c>
      <c r="B17" s="139" t="s">
        <v>77</v>
      </c>
      <c r="C17" s="139" t="s">
        <v>78</v>
      </c>
      <c r="D17" s="155">
        <f t="shared" si="0"/>
        <v>15</v>
      </c>
      <c r="E17" s="155">
        <v>1</v>
      </c>
      <c r="F17" s="191" t="s">
        <v>156</v>
      </c>
      <c r="G17" s="158" t="s">
        <v>28</v>
      </c>
      <c r="H17" s="158">
        <v>15</v>
      </c>
      <c r="I17" s="158" t="s">
        <v>28</v>
      </c>
      <c r="J17" s="165">
        <v>10</v>
      </c>
      <c r="L17" s="180"/>
      <c r="M17" s="180"/>
      <c r="N17" s="180"/>
      <c r="O17" s="180"/>
    </row>
    <row r="18" spans="1:16" s="82" customFormat="1" ht="22.9" customHeight="1" thickBot="1" x14ac:dyDescent="0.25">
      <c r="A18" s="159" t="s">
        <v>24</v>
      </c>
      <c r="B18" s="182" t="s">
        <v>51</v>
      </c>
      <c r="C18" s="245" t="s">
        <v>52</v>
      </c>
      <c r="D18" s="183">
        <f>SUM(G18:I18)</f>
        <v>20</v>
      </c>
      <c r="E18" s="184" t="s">
        <v>28</v>
      </c>
      <c r="F18" s="183" t="s">
        <v>168</v>
      </c>
      <c r="G18" s="184" t="s">
        <v>28</v>
      </c>
      <c r="H18" s="184">
        <v>20</v>
      </c>
      <c r="I18" s="184" t="s">
        <v>28</v>
      </c>
      <c r="J18" s="185" t="s">
        <v>28</v>
      </c>
    </row>
    <row r="19" spans="1:16" ht="22.9" customHeight="1" thickBot="1" x14ac:dyDescent="0.25">
      <c r="A19" s="233"/>
      <c r="B19" s="18" t="s">
        <v>179</v>
      </c>
      <c r="C19" s="236"/>
      <c r="D19" s="11">
        <f>SUM(D4:D10,D13:D18)</f>
        <v>412</v>
      </c>
      <c r="E19" s="11">
        <f>SUM(E4:E18)</f>
        <v>28</v>
      </c>
      <c r="F19" s="11"/>
      <c r="G19" s="11">
        <f>SUM(G4:G10,G13:G18)</f>
        <v>60</v>
      </c>
      <c r="H19" s="11">
        <f>SUM(H4:H10,H13:H18)</f>
        <v>269</v>
      </c>
      <c r="I19" s="11">
        <f>SUM(I4:I10,I13:I18)</f>
        <v>83</v>
      </c>
      <c r="J19" s="12"/>
    </row>
    <row r="20" spans="1:16" ht="39" customHeight="1" thickBot="1" x14ac:dyDescent="0.25">
      <c r="A20" s="295" t="s">
        <v>7</v>
      </c>
      <c r="B20" s="295"/>
      <c r="C20" s="295"/>
      <c r="D20" s="295"/>
      <c r="E20" s="295"/>
      <c r="F20" s="295"/>
      <c r="G20" s="295"/>
      <c r="H20" s="295"/>
      <c r="I20" s="295"/>
      <c r="J20" s="295"/>
    </row>
    <row r="21" spans="1:16" s="82" customFormat="1" ht="46.5" customHeight="1" thickBot="1" x14ac:dyDescent="0.25">
      <c r="A21" s="229" t="s">
        <v>1</v>
      </c>
      <c r="B21" s="230" t="s">
        <v>171</v>
      </c>
      <c r="C21" s="230" t="s">
        <v>172</v>
      </c>
      <c r="D21" s="231" t="s">
        <v>173</v>
      </c>
      <c r="E21" s="231" t="s">
        <v>2</v>
      </c>
      <c r="F21" s="231" t="s">
        <v>174</v>
      </c>
      <c r="G21" s="231" t="s">
        <v>175</v>
      </c>
      <c r="H21" s="231" t="s">
        <v>176</v>
      </c>
      <c r="I21" s="231" t="s">
        <v>177</v>
      </c>
      <c r="J21" s="232" t="s">
        <v>178</v>
      </c>
    </row>
    <row r="22" spans="1:16" s="82" customFormat="1" ht="22.9" customHeight="1" x14ac:dyDescent="0.2">
      <c r="A22" s="298" t="s">
        <v>15</v>
      </c>
      <c r="B22" s="296" t="s">
        <v>81</v>
      </c>
      <c r="C22" s="177" t="s">
        <v>34</v>
      </c>
      <c r="D22" s="155">
        <f t="shared" ref="D22:D34" si="1">SUM(G22:I22)</f>
        <v>30</v>
      </c>
      <c r="E22" s="292">
        <v>2</v>
      </c>
      <c r="F22" s="293" t="s">
        <v>156</v>
      </c>
      <c r="G22" s="155">
        <v>5</v>
      </c>
      <c r="H22" s="155">
        <v>10</v>
      </c>
      <c r="I22" s="155">
        <v>15</v>
      </c>
      <c r="J22" s="198">
        <v>10</v>
      </c>
    </row>
    <row r="23" spans="1:16" s="82" customFormat="1" ht="22.9" customHeight="1" x14ac:dyDescent="0.2">
      <c r="A23" s="298"/>
      <c r="B23" s="297"/>
      <c r="C23" s="139" t="s">
        <v>59</v>
      </c>
      <c r="D23" s="9">
        <f t="shared" si="1"/>
        <v>10</v>
      </c>
      <c r="E23" s="293"/>
      <c r="F23" s="293"/>
      <c r="G23" s="9" t="s">
        <v>28</v>
      </c>
      <c r="H23" s="9">
        <v>10</v>
      </c>
      <c r="I23" s="9" t="s">
        <v>28</v>
      </c>
      <c r="J23" s="94">
        <v>10</v>
      </c>
    </row>
    <row r="24" spans="1:16" s="82" customFormat="1" ht="22.9" customHeight="1" x14ac:dyDescent="0.2">
      <c r="A24" s="299"/>
      <c r="B24" s="297"/>
      <c r="C24" s="139" t="s">
        <v>82</v>
      </c>
      <c r="D24" s="9">
        <f t="shared" si="1"/>
        <v>20</v>
      </c>
      <c r="E24" s="294"/>
      <c r="F24" s="294"/>
      <c r="G24" s="9">
        <v>5</v>
      </c>
      <c r="H24" s="9" t="s">
        <v>28</v>
      </c>
      <c r="I24" s="9">
        <v>15</v>
      </c>
      <c r="J24" s="94" t="s">
        <v>28</v>
      </c>
      <c r="L24" s="180"/>
      <c r="M24" s="180"/>
      <c r="N24" s="180"/>
      <c r="O24" s="180"/>
    </row>
    <row r="25" spans="1:16" s="339" customFormat="1" ht="22.9" customHeight="1" x14ac:dyDescent="0.2">
      <c r="A25" s="337" t="s">
        <v>16</v>
      </c>
      <c r="B25" s="111" t="s">
        <v>100</v>
      </c>
      <c r="C25" s="126" t="s">
        <v>194</v>
      </c>
      <c r="D25" s="272">
        <f t="shared" si="1"/>
        <v>45</v>
      </c>
      <c r="E25" s="272">
        <v>2</v>
      </c>
      <c r="F25" s="272" t="s">
        <v>156</v>
      </c>
      <c r="G25" s="89">
        <v>15</v>
      </c>
      <c r="H25" s="89">
        <v>20</v>
      </c>
      <c r="I25" s="89">
        <v>10</v>
      </c>
      <c r="J25" s="44">
        <v>10</v>
      </c>
      <c r="K25" s="338"/>
    </row>
    <row r="26" spans="1:16" s="77" customFormat="1" ht="22.9" customHeight="1" x14ac:dyDescent="0.2">
      <c r="A26" s="159" t="s">
        <v>17</v>
      </c>
      <c r="B26" s="181" t="s">
        <v>204</v>
      </c>
      <c r="C26" s="152" t="s">
        <v>151</v>
      </c>
      <c r="D26" s="156">
        <f t="shared" si="1"/>
        <v>12</v>
      </c>
      <c r="E26" s="156">
        <v>1</v>
      </c>
      <c r="F26" s="156" t="s">
        <v>156</v>
      </c>
      <c r="G26" s="9" t="s">
        <v>28</v>
      </c>
      <c r="H26" s="9">
        <v>4</v>
      </c>
      <c r="I26" s="9">
        <v>8</v>
      </c>
      <c r="J26" s="94">
        <v>10</v>
      </c>
      <c r="K26" s="82"/>
    </row>
    <row r="27" spans="1:16" s="82" customFormat="1" ht="72" x14ac:dyDescent="0.2">
      <c r="A27" s="30" t="s">
        <v>27</v>
      </c>
      <c r="B27" s="139" t="s">
        <v>83</v>
      </c>
      <c r="C27" s="111" t="s">
        <v>166</v>
      </c>
      <c r="D27" s="156">
        <f t="shared" si="1"/>
        <v>15</v>
      </c>
      <c r="E27" s="156">
        <v>1</v>
      </c>
      <c r="F27" s="156" t="s">
        <v>156</v>
      </c>
      <c r="G27" s="9" t="s">
        <v>28</v>
      </c>
      <c r="H27" s="9" t="s">
        <v>28</v>
      </c>
      <c r="I27" s="9">
        <v>15</v>
      </c>
      <c r="J27" s="94" t="s">
        <v>28</v>
      </c>
      <c r="K27" s="77"/>
    </row>
    <row r="28" spans="1:16" s="77" customFormat="1" ht="22.9" customHeight="1" x14ac:dyDescent="0.2">
      <c r="A28" s="30" t="s">
        <v>18</v>
      </c>
      <c r="B28" s="139" t="s">
        <v>84</v>
      </c>
      <c r="C28" s="154" t="s">
        <v>152</v>
      </c>
      <c r="D28" s="156">
        <f t="shared" si="1"/>
        <v>55</v>
      </c>
      <c r="E28" s="156">
        <v>3</v>
      </c>
      <c r="F28" s="156" t="s">
        <v>13</v>
      </c>
      <c r="G28" s="9">
        <v>15</v>
      </c>
      <c r="H28" s="9">
        <v>20</v>
      </c>
      <c r="I28" s="9">
        <v>20</v>
      </c>
      <c r="J28" s="94">
        <v>10</v>
      </c>
      <c r="K28" s="82"/>
      <c r="L28" s="91"/>
      <c r="M28" s="91"/>
      <c r="N28" s="91"/>
      <c r="O28" s="91"/>
      <c r="P28" s="91"/>
    </row>
    <row r="29" spans="1:16" s="82" customFormat="1" ht="22.9" customHeight="1" x14ac:dyDescent="0.2">
      <c r="A29" s="30" t="s">
        <v>19</v>
      </c>
      <c r="B29" s="139" t="s">
        <v>85</v>
      </c>
      <c r="C29" s="139" t="s">
        <v>86</v>
      </c>
      <c r="D29" s="156">
        <f t="shared" si="1"/>
        <v>30</v>
      </c>
      <c r="E29" s="156">
        <v>2</v>
      </c>
      <c r="F29" s="156" t="s">
        <v>13</v>
      </c>
      <c r="G29" s="9">
        <v>5</v>
      </c>
      <c r="H29" s="9">
        <v>15</v>
      </c>
      <c r="I29" s="9">
        <v>10</v>
      </c>
      <c r="J29" s="94">
        <v>20</v>
      </c>
      <c r="K29" s="91"/>
      <c r="L29" s="119"/>
      <c r="M29" s="119"/>
      <c r="N29" s="119"/>
      <c r="O29" s="119"/>
      <c r="P29" s="187"/>
    </row>
    <row r="30" spans="1:16" s="82" customFormat="1" ht="22.9" customHeight="1" x14ac:dyDescent="0.2">
      <c r="A30" s="159" t="s">
        <v>20</v>
      </c>
      <c r="B30" s="139" t="s">
        <v>106</v>
      </c>
      <c r="C30" s="139" t="s">
        <v>87</v>
      </c>
      <c r="D30" s="153">
        <f t="shared" si="1"/>
        <v>30</v>
      </c>
      <c r="E30" s="153">
        <v>2</v>
      </c>
      <c r="F30" s="153" t="s">
        <v>156</v>
      </c>
      <c r="G30" s="56" t="s">
        <v>28</v>
      </c>
      <c r="H30" s="56">
        <v>30</v>
      </c>
      <c r="I30" s="56" t="s">
        <v>28</v>
      </c>
      <c r="J30" s="57">
        <v>10</v>
      </c>
      <c r="K30" s="31"/>
      <c r="L30" s="188"/>
      <c r="M30" s="188"/>
      <c r="N30" s="188"/>
      <c r="O30" s="188"/>
      <c r="P30" s="187"/>
    </row>
    <row r="31" spans="1:16" s="82" customFormat="1" ht="22.9" customHeight="1" x14ac:dyDescent="0.2">
      <c r="A31" s="30" t="s">
        <v>21</v>
      </c>
      <c r="B31" s="139" t="s">
        <v>88</v>
      </c>
      <c r="C31" s="139" t="s">
        <v>63</v>
      </c>
      <c r="D31" s="156">
        <f t="shared" si="1"/>
        <v>20</v>
      </c>
      <c r="E31" s="156">
        <v>1</v>
      </c>
      <c r="F31" s="190" t="s">
        <v>156</v>
      </c>
      <c r="G31" s="9">
        <v>6</v>
      </c>
      <c r="H31" s="9">
        <v>10</v>
      </c>
      <c r="I31" s="9">
        <v>4</v>
      </c>
      <c r="J31" s="94">
        <v>10</v>
      </c>
      <c r="K31" s="119"/>
      <c r="L31" s="119"/>
      <c r="M31" s="119"/>
      <c r="N31" s="119"/>
      <c r="O31" s="119"/>
      <c r="P31" s="187"/>
    </row>
    <row r="32" spans="1:16" s="77" customFormat="1" ht="22.9" customHeight="1" x14ac:dyDescent="0.2">
      <c r="A32" s="30" t="s">
        <v>22</v>
      </c>
      <c r="B32" s="154" t="s">
        <v>76</v>
      </c>
      <c r="C32" s="139" t="s">
        <v>73</v>
      </c>
      <c r="D32" s="156">
        <f t="shared" si="1"/>
        <v>30</v>
      </c>
      <c r="E32" s="156">
        <v>2</v>
      </c>
      <c r="F32" s="190" t="s">
        <v>156</v>
      </c>
      <c r="G32" s="9" t="s">
        <v>28</v>
      </c>
      <c r="H32" s="9">
        <v>20</v>
      </c>
      <c r="I32" s="9">
        <v>10</v>
      </c>
      <c r="J32" s="94">
        <v>10</v>
      </c>
      <c r="K32" s="119"/>
      <c r="L32" s="187"/>
      <c r="M32" s="187"/>
      <c r="N32" s="187"/>
      <c r="O32" s="187"/>
      <c r="P32" s="91"/>
    </row>
    <row r="33" spans="1:15" s="82" customFormat="1" ht="22.9" customHeight="1" x14ac:dyDescent="0.2">
      <c r="A33" s="30" t="s">
        <v>12</v>
      </c>
      <c r="B33" s="139" t="s">
        <v>89</v>
      </c>
      <c r="C33" s="139" t="s">
        <v>90</v>
      </c>
      <c r="D33" s="156">
        <f t="shared" si="1"/>
        <v>45</v>
      </c>
      <c r="E33" s="156">
        <v>2</v>
      </c>
      <c r="F33" s="190" t="s">
        <v>156</v>
      </c>
      <c r="G33" s="9">
        <v>10</v>
      </c>
      <c r="H33" s="9">
        <v>20</v>
      </c>
      <c r="I33" s="9">
        <v>15</v>
      </c>
      <c r="J33" s="94">
        <v>5</v>
      </c>
      <c r="K33" s="187"/>
      <c r="L33" s="91"/>
      <c r="M33" s="91"/>
      <c r="N33" s="91"/>
      <c r="O33" s="91"/>
    </row>
    <row r="34" spans="1:15" s="82" customFormat="1" ht="22.9" customHeight="1" x14ac:dyDescent="0.2">
      <c r="A34" s="30" t="s">
        <v>14</v>
      </c>
      <c r="B34" s="139" t="s">
        <v>91</v>
      </c>
      <c r="C34" s="154" t="s">
        <v>92</v>
      </c>
      <c r="D34" s="156">
        <f t="shared" si="1"/>
        <v>30</v>
      </c>
      <c r="E34" s="156">
        <v>2</v>
      </c>
      <c r="F34" s="190" t="s">
        <v>156</v>
      </c>
      <c r="G34" s="9">
        <v>10</v>
      </c>
      <c r="H34" s="9">
        <v>20</v>
      </c>
      <c r="I34" s="9" t="s">
        <v>28</v>
      </c>
      <c r="J34" s="94">
        <v>10</v>
      </c>
      <c r="K34" s="91"/>
    </row>
    <row r="35" spans="1:15" s="189" customFormat="1" ht="22.9" customHeight="1" x14ac:dyDescent="0.2">
      <c r="A35" s="30" t="s">
        <v>23</v>
      </c>
      <c r="B35" s="154" t="s">
        <v>93</v>
      </c>
      <c r="C35" s="161" t="s">
        <v>160</v>
      </c>
      <c r="D35" s="36">
        <f>SUM(G35:I35)</f>
        <v>40</v>
      </c>
      <c r="E35" s="36">
        <v>2</v>
      </c>
      <c r="F35" s="211" t="s">
        <v>156</v>
      </c>
      <c r="G35" s="117" t="s">
        <v>28</v>
      </c>
      <c r="H35" s="117">
        <v>30</v>
      </c>
      <c r="I35" s="117">
        <v>10</v>
      </c>
      <c r="J35" s="164" t="s">
        <v>28</v>
      </c>
      <c r="K35" s="82"/>
      <c r="L35" s="82"/>
      <c r="M35" s="82"/>
      <c r="N35" s="82"/>
      <c r="O35" s="82"/>
    </row>
    <row r="36" spans="1:15" s="1" customFormat="1" ht="22.9" customHeight="1" x14ac:dyDescent="0.2">
      <c r="A36" s="110" t="s">
        <v>24</v>
      </c>
      <c r="B36" s="122" t="s">
        <v>205</v>
      </c>
      <c r="D36" s="36">
        <f>SUM(G36:I36)</f>
        <v>25</v>
      </c>
      <c r="E36" s="36">
        <v>2</v>
      </c>
      <c r="F36" s="190" t="s">
        <v>156</v>
      </c>
      <c r="G36" s="157" t="s">
        <v>28</v>
      </c>
      <c r="H36" s="157" t="s">
        <v>28</v>
      </c>
      <c r="I36" s="9">
        <v>25</v>
      </c>
      <c r="J36" s="94" t="s">
        <v>28</v>
      </c>
      <c r="K36" s="59"/>
      <c r="L36" s="59"/>
    </row>
    <row r="37" spans="1:15" s="343" customFormat="1" ht="22.9" customHeight="1" thickBot="1" x14ac:dyDescent="0.25">
      <c r="A37" s="340" t="s">
        <v>29</v>
      </c>
      <c r="B37" s="126" t="s">
        <v>205</v>
      </c>
      <c r="C37" s="341"/>
      <c r="D37" s="332">
        <v>25</v>
      </c>
      <c r="E37" s="332">
        <v>2</v>
      </c>
      <c r="F37" s="342" t="s">
        <v>156</v>
      </c>
      <c r="G37" s="333" t="s">
        <v>28</v>
      </c>
      <c r="H37" s="333" t="s">
        <v>28</v>
      </c>
      <c r="I37" s="333">
        <v>25</v>
      </c>
      <c r="J37" s="116" t="s">
        <v>28</v>
      </c>
      <c r="K37" s="339"/>
      <c r="L37" s="339"/>
      <c r="M37" s="339"/>
      <c r="N37" s="339"/>
      <c r="O37" s="339"/>
    </row>
    <row r="38" spans="1:15" s="1" customFormat="1" ht="22.9" customHeight="1" thickBot="1" x14ac:dyDescent="0.25">
      <c r="A38" s="19"/>
      <c r="B38" s="18" t="s">
        <v>180</v>
      </c>
      <c r="C38" s="8"/>
      <c r="D38" s="11">
        <f>SUM(D22,D25:D37)</f>
        <v>432</v>
      </c>
      <c r="E38" s="11">
        <f>SUM(E22:E37)</f>
        <v>26</v>
      </c>
      <c r="F38" s="11" t="s">
        <v>28</v>
      </c>
      <c r="G38" s="11">
        <f>SUM(G22,G25:G37)</f>
        <v>66</v>
      </c>
      <c r="H38" s="11">
        <f>SUM(H22,H25:H37)</f>
        <v>199</v>
      </c>
      <c r="I38" s="11">
        <f>SUM(I22,I25:I37)</f>
        <v>167</v>
      </c>
      <c r="J38" s="12"/>
    </row>
    <row r="39" spans="1:15" s="339" customFormat="1" ht="22.9" customHeight="1" thickBot="1" x14ac:dyDescent="0.25">
      <c r="A39" s="344" t="s">
        <v>30</v>
      </c>
      <c r="B39" s="345" t="s">
        <v>206</v>
      </c>
      <c r="C39" s="270"/>
      <c r="D39" s="271">
        <v>320</v>
      </c>
      <c r="E39" s="271">
        <v>4</v>
      </c>
      <c r="F39" s="271" t="s">
        <v>168</v>
      </c>
      <c r="G39" s="346"/>
      <c r="H39" s="347"/>
      <c r="I39" s="347"/>
      <c r="J39" s="348"/>
      <c r="L39" s="343"/>
      <c r="M39" s="343"/>
      <c r="N39" s="343"/>
      <c r="O39" s="343"/>
    </row>
    <row r="40" spans="1:15" ht="22.9" customHeight="1" thickBot="1" x14ac:dyDescent="0.25">
      <c r="A40" s="19"/>
      <c r="B40" s="8" t="s">
        <v>179</v>
      </c>
      <c r="C40" s="8"/>
      <c r="D40" s="11">
        <f>SUM(D38:D39)</f>
        <v>752</v>
      </c>
      <c r="E40" s="11">
        <f>SUM(E38:E39)</f>
        <v>30</v>
      </c>
      <c r="F40" s="11" t="s">
        <v>28</v>
      </c>
      <c r="G40" s="11"/>
      <c r="H40" s="11"/>
      <c r="I40" s="11"/>
      <c r="J40" s="12"/>
      <c r="K40" s="1"/>
    </row>
    <row r="41" spans="1:15" ht="22.9" customHeight="1" thickBot="1" x14ac:dyDescent="0.25">
      <c r="A41" s="255"/>
      <c r="B41" s="256" t="s">
        <v>182</v>
      </c>
      <c r="C41" s="257"/>
      <c r="D41" s="258">
        <f>SUM(D19,D40)</f>
        <v>1164</v>
      </c>
      <c r="E41" s="258">
        <f>E19+E40</f>
        <v>58</v>
      </c>
      <c r="F41" s="258" t="s">
        <v>28</v>
      </c>
      <c r="G41" s="258">
        <f>SUM(G19,G38)</f>
        <v>126</v>
      </c>
      <c r="H41" s="258">
        <f>SUM(H19,H38)</f>
        <v>468</v>
      </c>
      <c r="I41" s="258">
        <f>SUM(I19,I38)</f>
        <v>250</v>
      </c>
      <c r="J41" s="259"/>
    </row>
    <row r="42" spans="1:15" s="54" customFormat="1" ht="12.75" customHeight="1" x14ac:dyDescent="0.2">
      <c r="A42" s="275" t="s">
        <v>169</v>
      </c>
      <c r="B42" s="275"/>
      <c r="C42" s="275"/>
      <c r="D42" s="172"/>
      <c r="E42" s="27"/>
      <c r="F42" s="27"/>
      <c r="G42" s="173"/>
      <c r="H42" s="174"/>
      <c r="I42" s="175"/>
      <c r="J42" s="175"/>
      <c r="O42" s="137"/>
    </row>
  </sheetData>
  <mergeCells count="11">
    <mergeCell ref="A42:C42"/>
    <mergeCell ref="A1:H1"/>
    <mergeCell ref="B10:B12"/>
    <mergeCell ref="A10:A12"/>
    <mergeCell ref="F10:F12"/>
    <mergeCell ref="E10:E12"/>
    <mergeCell ref="E22:E24"/>
    <mergeCell ref="F22:F24"/>
    <mergeCell ref="A20:J20"/>
    <mergeCell ref="B22:B24"/>
    <mergeCell ref="A22:A24"/>
  </mergeCells>
  <phoneticPr fontId="3" type="noConversion"/>
  <pageMargins left="0.74803149606299213" right="0.74803149606299213" top="0.19685039370078741" bottom="0" header="0.51181102362204722" footer="0.51181102362204722"/>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topLeftCell="A15" zoomScale="80" zoomScaleNormal="80" workbookViewId="0">
      <selection activeCell="O35" sqref="O35"/>
    </sheetView>
  </sheetViews>
  <sheetFormatPr defaultColWidth="9.140625" defaultRowHeight="12.75" x14ac:dyDescent="0.2"/>
  <cols>
    <col min="1" max="1" width="5" style="83" customWidth="1"/>
    <col min="2" max="2" width="40.7109375" style="75" customWidth="1"/>
    <col min="3" max="3" width="48.7109375" style="75" customWidth="1"/>
    <col min="4" max="4" width="8.28515625" style="75" customWidth="1"/>
    <col min="5" max="5" width="8.28515625" style="15" customWidth="1"/>
    <col min="6" max="7" width="8.28515625" style="75" customWidth="1"/>
    <col min="8" max="8" width="12" style="75" customWidth="1"/>
    <col min="9" max="10" width="8.28515625" style="75" customWidth="1"/>
    <col min="11" max="16384" width="9.140625" style="75"/>
  </cols>
  <sheetData>
    <row r="1" spans="1:16" ht="17.45" customHeight="1" x14ac:dyDescent="0.2">
      <c r="A1" s="274" t="s">
        <v>170</v>
      </c>
      <c r="B1" s="274"/>
      <c r="C1" s="274"/>
      <c r="D1" s="274"/>
      <c r="E1" s="274"/>
      <c r="F1" s="274"/>
      <c r="G1" s="274"/>
      <c r="H1" s="274"/>
    </row>
    <row r="2" spans="1:16" ht="13.5" thickBot="1" x14ac:dyDescent="0.25">
      <c r="A2" s="300" t="s">
        <v>8</v>
      </c>
      <c r="B2" s="300"/>
      <c r="C2" s="300"/>
      <c r="D2" s="300"/>
      <c r="E2" s="300"/>
      <c r="F2" s="300"/>
      <c r="G2" s="300"/>
      <c r="H2" s="300"/>
      <c r="I2" s="300"/>
      <c r="J2" s="106"/>
    </row>
    <row r="3" spans="1:16" ht="46.5" customHeight="1" thickBot="1" x14ac:dyDescent="0.25">
      <c r="A3" s="229" t="s">
        <v>1</v>
      </c>
      <c r="B3" s="230" t="s">
        <v>171</v>
      </c>
      <c r="C3" s="230" t="s">
        <v>172</v>
      </c>
      <c r="D3" s="231" t="s">
        <v>173</v>
      </c>
      <c r="E3" s="231" t="s">
        <v>2</v>
      </c>
      <c r="F3" s="231" t="s">
        <v>174</v>
      </c>
      <c r="G3" s="231" t="s">
        <v>175</v>
      </c>
      <c r="H3" s="231" t="s">
        <v>176</v>
      </c>
      <c r="I3" s="231" t="s">
        <v>177</v>
      </c>
      <c r="J3" s="232" t="s">
        <v>178</v>
      </c>
    </row>
    <row r="4" spans="1:16" ht="22.9" customHeight="1" x14ac:dyDescent="0.2">
      <c r="A4" s="304" t="s">
        <v>15</v>
      </c>
      <c r="B4" s="307" t="s">
        <v>94</v>
      </c>
      <c r="C4" s="92" t="s">
        <v>35</v>
      </c>
      <c r="D4" s="105">
        <f t="shared" ref="D4:D20" si="0">SUM(G4:I4)</f>
        <v>90</v>
      </c>
      <c r="E4" s="292">
        <v>4</v>
      </c>
      <c r="F4" s="292" t="s">
        <v>13</v>
      </c>
      <c r="G4" s="105">
        <v>10</v>
      </c>
      <c r="H4" s="105">
        <v>40</v>
      </c>
      <c r="I4" s="105">
        <v>40</v>
      </c>
      <c r="J4" s="165">
        <v>10</v>
      </c>
    </row>
    <row r="5" spans="1:16" ht="22.9" customHeight="1" x14ac:dyDescent="0.2">
      <c r="A5" s="305"/>
      <c r="B5" s="308"/>
      <c r="C5" s="161" t="s">
        <v>164</v>
      </c>
      <c r="D5" s="93">
        <f t="shared" si="0"/>
        <v>45</v>
      </c>
      <c r="E5" s="293"/>
      <c r="F5" s="293"/>
      <c r="G5" s="93">
        <v>5</v>
      </c>
      <c r="H5" s="93">
        <v>20</v>
      </c>
      <c r="I5" s="93">
        <v>20</v>
      </c>
      <c r="J5" s="165">
        <v>10</v>
      </c>
    </row>
    <row r="6" spans="1:16" ht="22.9" customHeight="1" x14ac:dyDescent="0.2">
      <c r="A6" s="306"/>
      <c r="B6" s="308"/>
      <c r="C6" s="92" t="s">
        <v>165</v>
      </c>
      <c r="D6" s="93">
        <f t="shared" si="0"/>
        <v>45</v>
      </c>
      <c r="E6" s="294"/>
      <c r="F6" s="294"/>
      <c r="G6" s="93">
        <v>5</v>
      </c>
      <c r="H6" s="93">
        <v>20</v>
      </c>
      <c r="I6" s="93">
        <v>20</v>
      </c>
      <c r="J6" s="165">
        <v>10</v>
      </c>
    </row>
    <row r="7" spans="1:16" ht="22.9" customHeight="1" x14ac:dyDescent="0.2">
      <c r="A7" s="108" t="s">
        <v>16</v>
      </c>
      <c r="B7" s="131" t="s">
        <v>95</v>
      </c>
      <c r="C7" s="2" t="s">
        <v>96</v>
      </c>
      <c r="D7" s="17">
        <f t="shared" si="0"/>
        <v>30</v>
      </c>
      <c r="E7" s="17">
        <v>2</v>
      </c>
      <c r="F7" s="17" t="s">
        <v>156</v>
      </c>
      <c r="G7" s="9">
        <v>5</v>
      </c>
      <c r="H7" s="9">
        <v>10</v>
      </c>
      <c r="I7" s="9">
        <v>15</v>
      </c>
      <c r="J7" s="94">
        <v>10</v>
      </c>
    </row>
    <row r="8" spans="1:16" s="349" customFormat="1" ht="22.9" customHeight="1" x14ac:dyDescent="0.2">
      <c r="A8" s="337" t="s">
        <v>17</v>
      </c>
      <c r="B8" s="111" t="s">
        <v>97</v>
      </c>
      <c r="C8" s="111" t="s">
        <v>98</v>
      </c>
      <c r="D8" s="272">
        <f t="shared" si="0"/>
        <v>30</v>
      </c>
      <c r="E8" s="272">
        <v>2</v>
      </c>
      <c r="F8" s="272" t="s">
        <v>156</v>
      </c>
      <c r="G8" s="89">
        <v>5</v>
      </c>
      <c r="H8" s="89">
        <v>20</v>
      </c>
      <c r="I8" s="89">
        <v>5</v>
      </c>
      <c r="J8" s="44">
        <v>20</v>
      </c>
    </row>
    <row r="9" spans="1:16" ht="22.9" customHeight="1" x14ac:dyDescent="0.2">
      <c r="A9" s="108" t="s">
        <v>27</v>
      </c>
      <c r="B9" s="111" t="s">
        <v>99</v>
      </c>
      <c r="C9" s="243" t="s">
        <v>163</v>
      </c>
      <c r="D9" s="109">
        <f t="shared" si="0"/>
        <v>15</v>
      </c>
      <c r="E9" s="109">
        <v>1</v>
      </c>
      <c r="F9" s="191" t="s">
        <v>156</v>
      </c>
      <c r="G9" s="89">
        <v>5</v>
      </c>
      <c r="H9" s="89">
        <v>10</v>
      </c>
      <c r="I9" s="89" t="s">
        <v>28</v>
      </c>
      <c r="J9" s="44">
        <v>10</v>
      </c>
    </row>
    <row r="10" spans="1:16" s="349" customFormat="1" ht="22.9" customHeight="1" x14ac:dyDescent="0.2">
      <c r="A10" s="337" t="s">
        <v>18</v>
      </c>
      <c r="B10" s="111" t="s">
        <v>100</v>
      </c>
      <c r="C10" s="126" t="s">
        <v>194</v>
      </c>
      <c r="D10" s="272">
        <f t="shared" si="0"/>
        <v>45</v>
      </c>
      <c r="E10" s="272">
        <v>3</v>
      </c>
      <c r="F10" s="272" t="s">
        <v>13</v>
      </c>
      <c r="G10" s="89">
        <v>15</v>
      </c>
      <c r="H10" s="89">
        <v>20</v>
      </c>
      <c r="I10" s="89">
        <v>10</v>
      </c>
      <c r="J10" s="44">
        <v>10</v>
      </c>
      <c r="K10" s="350"/>
      <c r="L10" s="351"/>
      <c r="M10" s="351"/>
      <c r="N10" s="351"/>
      <c r="O10" s="351"/>
    </row>
    <row r="11" spans="1:16" s="77" customFormat="1" ht="22.9" customHeight="1" x14ac:dyDescent="0.2">
      <c r="A11" s="167" t="s">
        <v>19</v>
      </c>
      <c r="B11" s="178" t="s">
        <v>101</v>
      </c>
      <c r="C11" s="178" t="s">
        <v>48</v>
      </c>
      <c r="D11" s="163">
        <f t="shared" si="0"/>
        <v>60</v>
      </c>
      <c r="E11" s="163">
        <v>3</v>
      </c>
      <c r="F11" s="163" t="s">
        <v>156</v>
      </c>
      <c r="G11" s="9">
        <v>15</v>
      </c>
      <c r="H11" s="9">
        <v>45</v>
      </c>
      <c r="I11" s="9" t="s">
        <v>28</v>
      </c>
      <c r="J11" s="94">
        <v>10</v>
      </c>
    </row>
    <row r="12" spans="1:16" s="77" customFormat="1" ht="22.9" customHeight="1" x14ac:dyDescent="0.2">
      <c r="A12" s="167" t="s">
        <v>20</v>
      </c>
      <c r="B12" s="178" t="s">
        <v>102</v>
      </c>
      <c r="C12" s="178" t="s">
        <v>73</v>
      </c>
      <c r="D12" s="163">
        <f t="shared" si="0"/>
        <v>40</v>
      </c>
      <c r="E12" s="163">
        <v>2</v>
      </c>
      <c r="F12" s="191" t="s">
        <v>156</v>
      </c>
      <c r="G12" s="9">
        <v>5</v>
      </c>
      <c r="H12" s="9">
        <v>30</v>
      </c>
      <c r="I12" s="9">
        <v>5</v>
      </c>
      <c r="J12" s="94">
        <v>5</v>
      </c>
      <c r="K12" s="33"/>
      <c r="L12" s="33"/>
      <c r="M12" s="33"/>
      <c r="N12" s="33"/>
      <c r="O12" s="33"/>
      <c r="P12" s="33"/>
    </row>
    <row r="13" spans="1:16" s="77" customFormat="1" ht="22.9" customHeight="1" x14ac:dyDescent="0.2">
      <c r="A13" s="167" t="s">
        <v>21</v>
      </c>
      <c r="B13" s="178" t="s">
        <v>89</v>
      </c>
      <c r="C13" s="178" t="s">
        <v>90</v>
      </c>
      <c r="D13" s="163">
        <f t="shared" si="0"/>
        <v>45</v>
      </c>
      <c r="E13" s="163">
        <v>2</v>
      </c>
      <c r="F13" s="191" t="s">
        <v>156</v>
      </c>
      <c r="G13" s="9">
        <v>5</v>
      </c>
      <c r="H13" s="9">
        <v>40</v>
      </c>
      <c r="I13" s="9" t="s">
        <v>28</v>
      </c>
      <c r="J13" s="94">
        <v>5</v>
      </c>
    </row>
    <row r="14" spans="1:16" s="77" customFormat="1" ht="22.9" customHeight="1" x14ac:dyDescent="0.2">
      <c r="A14" s="167" t="s">
        <v>22</v>
      </c>
      <c r="B14" s="178" t="s">
        <v>104</v>
      </c>
      <c r="C14" s="178" t="s">
        <v>103</v>
      </c>
      <c r="D14" s="163">
        <f t="shared" si="0"/>
        <v>45</v>
      </c>
      <c r="E14" s="163">
        <v>2</v>
      </c>
      <c r="F14" s="191" t="s">
        <v>156</v>
      </c>
      <c r="G14" s="9" t="s">
        <v>28</v>
      </c>
      <c r="H14" s="9">
        <v>35</v>
      </c>
      <c r="I14" s="9">
        <v>10</v>
      </c>
      <c r="J14" s="94">
        <v>10</v>
      </c>
    </row>
    <row r="15" spans="1:16" s="77" customFormat="1" ht="22.9" customHeight="1" x14ac:dyDescent="0.2">
      <c r="A15" s="167" t="s">
        <v>12</v>
      </c>
      <c r="B15" s="161" t="s">
        <v>93</v>
      </c>
      <c r="C15" s="161" t="s">
        <v>43</v>
      </c>
      <c r="D15" s="163">
        <f t="shared" si="0"/>
        <v>45</v>
      </c>
      <c r="E15" s="163">
        <v>3</v>
      </c>
      <c r="F15" s="191" t="s">
        <v>156</v>
      </c>
      <c r="G15" s="9" t="s">
        <v>28</v>
      </c>
      <c r="H15" s="9">
        <v>35</v>
      </c>
      <c r="I15" s="9">
        <v>10</v>
      </c>
      <c r="J15" s="94">
        <v>10</v>
      </c>
      <c r="K15" s="33"/>
      <c r="L15" s="192"/>
      <c r="M15" s="192"/>
      <c r="N15" s="192"/>
      <c r="O15" s="192"/>
      <c r="P15" s="192"/>
    </row>
    <row r="16" spans="1:16" s="77" customFormat="1" ht="22.9" customHeight="1" x14ac:dyDescent="0.2">
      <c r="A16" s="167" t="s">
        <v>14</v>
      </c>
      <c r="B16" s="161" t="s">
        <v>105</v>
      </c>
      <c r="C16" s="161" t="s">
        <v>43</v>
      </c>
      <c r="D16" s="163">
        <f t="shared" si="0"/>
        <v>40</v>
      </c>
      <c r="E16" s="163">
        <v>2</v>
      </c>
      <c r="F16" s="191" t="s">
        <v>156</v>
      </c>
      <c r="G16" s="9" t="s">
        <v>28</v>
      </c>
      <c r="H16" s="9">
        <v>30</v>
      </c>
      <c r="I16" s="9">
        <v>10</v>
      </c>
      <c r="J16" s="94">
        <v>10</v>
      </c>
      <c r="K16" s="119"/>
      <c r="L16" s="180"/>
      <c r="M16" s="180"/>
      <c r="N16" s="180"/>
      <c r="O16" s="180"/>
      <c r="P16" s="180"/>
    </row>
    <row r="17" spans="1:16" s="77" customFormat="1" ht="22.9" customHeight="1" x14ac:dyDescent="0.2">
      <c r="A17" s="167" t="s">
        <v>23</v>
      </c>
      <c r="B17" s="145" t="s">
        <v>107</v>
      </c>
      <c r="C17" s="145" t="s">
        <v>108</v>
      </c>
      <c r="D17" s="163">
        <f t="shared" si="0"/>
        <v>15</v>
      </c>
      <c r="E17" s="163">
        <v>1</v>
      </c>
      <c r="F17" s="191" t="s">
        <v>156</v>
      </c>
      <c r="G17" s="9" t="s">
        <v>28</v>
      </c>
      <c r="H17" s="9">
        <v>15</v>
      </c>
      <c r="I17" s="9" t="s">
        <v>28</v>
      </c>
      <c r="J17" s="94">
        <v>10</v>
      </c>
    </row>
    <row r="18" spans="1:16" s="77" customFormat="1" ht="22.9" customHeight="1" x14ac:dyDescent="0.2">
      <c r="A18" s="167" t="s">
        <v>24</v>
      </c>
      <c r="B18" s="178" t="s">
        <v>207</v>
      </c>
      <c r="C18" s="27" t="s">
        <v>147</v>
      </c>
      <c r="D18" s="163">
        <f t="shared" si="0"/>
        <v>12</v>
      </c>
      <c r="E18" s="163">
        <v>1</v>
      </c>
      <c r="F18" s="191" t="s">
        <v>156</v>
      </c>
      <c r="G18" s="9" t="s">
        <v>28</v>
      </c>
      <c r="H18" s="9">
        <v>4</v>
      </c>
      <c r="I18" s="9">
        <v>8</v>
      </c>
      <c r="J18" s="94">
        <v>10</v>
      </c>
    </row>
    <row r="19" spans="1:16" s="349" customFormat="1" ht="22.9" customHeight="1" x14ac:dyDescent="0.2">
      <c r="A19" s="337" t="s">
        <v>29</v>
      </c>
      <c r="B19" s="126" t="s">
        <v>109</v>
      </c>
      <c r="C19" s="51" t="s">
        <v>213</v>
      </c>
      <c r="D19" s="272">
        <f t="shared" si="0"/>
        <v>20</v>
      </c>
      <c r="E19" s="272">
        <v>1</v>
      </c>
      <c r="F19" s="272" t="s">
        <v>156</v>
      </c>
      <c r="G19" s="89">
        <v>10</v>
      </c>
      <c r="H19" s="89">
        <v>10</v>
      </c>
      <c r="I19" s="89" t="s">
        <v>28</v>
      </c>
      <c r="J19" s="44">
        <v>20</v>
      </c>
    </row>
    <row r="20" spans="1:16" s="77" customFormat="1" ht="22.9" customHeight="1" x14ac:dyDescent="0.2">
      <c r="A20" s="167" t="s">
        <v>30</v>
      </c>
      <c r="B20" s="178" t="s">
        <v>91</v>
      </c>
      <c r="C20" s="178" t="s">
        <v>92</v>
      </c>
      <c r="D20" s="36">
        <f t="shared" si="0"/>
        <v>30</v>
      </c>
      <c r="E20" s="36">
        <v>2</v>
      </c>
      <c r="F20" s="191" t="s">
        <v>156</v>
      </c>
      <c r="G20" s="166">
        <v>10</v>
      </c>
      <c r="H20" s="166">
        <v>15</v>
      </c>
      <c r="I20" s="166">
        <v>5</v>
      </c>
      <c r="J20" s="164">
        <v>10</v>
      </c>
    </row>
    <row r="21" spans="1:16" s="77" customFormat="1" ht="22.9" customHeight="1" thickBot="1" x14ac:dyDescent="0.25">
      <c r="A21" s="167" t="s">
        <v>31</v>
      </c>
      <c r="B21" s="193" t="s">
        <v>110</v>
      </c>
      <c r="C21" s="182" t="s">
        <v>73</v>
      </c>
      <c r="D21" s="163" t="s">
        <v>28</v>
      </c>
      <c r="E21" s="163">
        <v>1</v>
      </c>
      <c r="F21" s="163" t="s">
        <v>13</v>
      </c>
      <c r="G21" s="9" t="s">
        <v>28</v>
      </c>
      <c r="H21" s="9" t="s">
        <v>28</v>
      </c>
      <c r="I21" s="9" t="s">
        <v>28</v>
      </c>
      <c r="J21" s="94" t="s">
        <v>28</v>
      </c>
    </row>
    <row r="22" spans="1:16" ht="22.9" customHeight="1" thickBot="1" x14ac:dyDescent="0.25">
      <c r="A22" s="233"/>
      <c r="B22" s="18" t="s">
        <v>179</v>
      </c>
      <c r="C22" s="234"/>
      <c r="D22" s="11">
        <f>SUM(D4,D7:D21)</f>
        <v>562</v>
      </c>
      <c r="E22" s="11">
        <f>SUM(E4:E21)</f>
        <v>32</v>
      </c>
      <c r="F22" s="11" t="s">
        <v>28</v>
      </c>
      <c r="G22" s="11">
        <f>SUM(G4,G7:G21)</f>
        <v>85</v>
      </c>
      <c r="H22" s="11">
        <f>SUM(H4,H7:H21)</f>
        <v>359</v>
      </c>
      <c r="I22" s="11">
        <f>SUM(I4,I7:I21)</f>
        <v>118</v>
      </c>
      <c r="J22" s="12"/>
    </row>
    <row r="23" spans="1:16" ht="17.45" customHeight="1" x14ac:dyDescent="0.2"/>
    <row r="24" spans="1:16" ht="13.5" thickBot="1" x14ac:dyDescent="0.25">
      <c r="A24" s="300" t="s">
        <v>9</v>
      </c>
      <c r="B24" s="300"/>
      <c r="C24" s="300"/>
      <c r="D24" s="300"/>
      <c r="E24" s="300"/>
      <c r="F24" s="300"/>
      <c r="G24" s="300"/>
      <c r="H24" s="300"/>
      <c r="I24" s="300"/>
      <c r="J24" s="106"/>
    </row>
    <row r="25" spans="1:16" ht="46.5" customHeight="1" thickBot="1" x14ac:dyDescent="0.25">
      <c r="A25" s="229" t="s">
        <v>1</v>
      </c>
      <c r="B25" s="230" t="s">
        <v>171</v>
      </c>
      <c r="C25" s="230" t="s">
        <v>172</v>
      </c>
      <c r="D25" s="231" t="s">
        <v>173</v>
      </c>
      <c r="E25" s="231" t="s">
        <v>2</v>
      </c>
      <c r="F25" s="231" t="s">
        <v>174</v>
      </c>
      <c r="G25" s="231" t="s">
        <v>175</v>
      </c>
      <c r="H25" s="231" t="s">
        <v>176</v>
      </c>
      <c r="I25" s="231" t="s">
        <v>177</v>
      </c>
      <c r="J25" s="232" t="s">
        <v>178</v>
      </c>
    </row>
    <row r="26" spans="1:16" ht="22.9" customHeight="1" x14ac:dyDescent="0.2">
      <c r="A26" s="42" t="s">
        <v>15</v>
      </c>
      <c r="B26" s="133" t="s">
        <v>111</v>
      </c>
      <c r="C26" s="130" t="s">
        <v>112</v>
      </c>
      <c r="D26" s="105">
        <f t="shared" ref="D26:D32" si="1">SUM(G26:I26)</f>
        <v>20</v>
      </c>
      <c r="E26" s="95">
        <v>1</v>
      </c>
      <c r="F26" s="98" t="s">
        <v>156</v>
      </c>
      <c r="G26" s="93">
        <v>8</v>
      </c>
      <c r="H26" s="93">
        <v>12</v>
      </c>
      <c r="I26" s="93" t="s">
        <v>28</v>
      </c>
      <c r="J26" s="165">
        <v>5</v>
      </c>
    </row>
    <row r="27" spans="1:16" s="349" customFormat="1" ht="22.9" customHeight="1" x14ac:dyDescent="0.2">
      <c r="A27" s="107" t="s">
        <v>16</v>
      </c>
      <c r="B27" s="352" t="s">
        <v>97</v>
      </c>
      <c r="C27" s="126" t="s">
        <v>98</v>
      </c>
      <c r="D27" s="272">
        <f t="shared" si="1"/>
        <v>30</v>
      </c>
      <c r="E27" s="272">
        <v>3</v>
      </c>
      <c r="F27" s="272" t="s">
        <v>13</v>
      </c>
      <c r="G27" s="89">
        <v>5</v>
      </c>
      <c r="H27" s="89">
        <v>20</v>
      </c>
      <c r="I27" s="89">
        <v>5</v>
      </c>
      <c r="J27" s="44">
        <v>20</v>
      </c>
    </row>
    <row r="28" spans="1:16" s="77" customFormat="1" ht="22.9" customHeight="1" x14ac:dyDescent="0.2">
      <c r="A28" s="30" t="s">
        <v>17</v>
      </c>
      <c r="B28" s="186" t="s">
        <v>113</v>
      </c>
      <c r="C28" s="178" t="s">
        <v>63</v>
      </c>
      <c r="D28" s="163">
        <f t="shared" si="1"/>
        <v>25</v>
      </c>
      <c r="E28" s="163">
        <v>1</v>
      </c>
      <c r="F28" s="163" t="s">
        <v>156</v>
      </c>
      <c r="G28" s="9">
        <v>5</v>
      </c>
      <c r="H28" s="9">
        <v>18</v>
      </c>
      <c r="I28" s="9">
        <v>2</v>
      </c>
      <c r="J28" s="94">
        <v>5</v>
      </c>
    </row>
    <row r="29" spans="1:16" s="77" customFormat="1" ht="22.9" customHeight="1" x14ac:dyDescent="0.2">
      <c r="A29" s="167" t="s">
        <v>27</v>
      </c>
      <c r="B29" s="161" t="s">
        <v>114</v>
      </c>
      <c r="C29" s="161" t="s">
        <v>115</v>
      </c>
      <c r="D29" s="163">
        <f t="shared" si="1"/>
        <v>30</v>
      </c>
      <c r="E29" s="163">
        <v>2</v>
      </c>
      <c r="F29" s="191" t="s">
        <v>156</v>
      </c>
      <c r="G29" s="9">
        <v>5</v>
      </c>
      <c r="H29" s="9">
        <v>20</v>
      </c>
      <c r="I29" s="9">
        <v>5</v>
      </c>
      <c r="J29" s="94">
        <v>10</v>
      </c>
    </row>
    <row r="30" spans="1:16" s="77" customFormat="1" ht="22.9" customHeight="1" x14ac:dyDescent="0.2">
      <c r="A30" s="30" t="s">
        <v>18</v>
      </c>
      <c r="B30" s="178" t="s">
        <v>116</v>
      </c>
      <c r="C30" s="178" t="s">
        <v>117</v>
      </c>
      <c r="D30" s="163">
        <f t="shared" si="1"/>
        <v>15</v>
      </c>
      <c r="E30" s="163">
        <v>1</v>
      </c>
      <c r="F30" s="191" t="s">
        <v>156</v>
      </c>
      <c r="G30" s="9">
        <v>5</v>
      </c>
      <c r="H30" s="9">
        <v>10</v>
      </c>
      <c r="I30" s="9" t="s">
        <v>28</v>
      </c>
      <c r="J30" s="94">
        <v>10</v>
      </c>
    </row>
    <row r="31" spans="1:16" s="77" customFormat="1" ht="22.9" customHeight="1" x14ac:dyDescent="0.2">
      <c r="A31" s="303" t="s">
        <v>19</v>
      </c>
      <c r="B31" s="301" t="s">
        <v>118</v>
      </c>
      <c r="C31" s="118"/>
      <c r="D31" s="163">
        <f t="shared" si="1"/>
        <v>45</v>
      </c>
      <c r="E31" s="302">
        <v>2</v>
      </c>
      <c r="F31" s="302" t="s">
        <v>156</v>
      </c>
      <c r="G31" s="163">
        <v>13</v>
      </c>
      <c r="H31" s="163">
        <v>24</v>
      </c>
      <c r="I31" s="163">
        <v>8</v>
      </c>
      <c r="J31" s="94" t="s">
        <v>28</v>
      </c>
      <c r="K31" s="33"/>
      <c r="L31" s="192"/>
      <c r="M31" s="192"/>
      <c r="N31" s="192"/>
      <c r="O31" s="192"/>
      <c r="P31" s="192"/>
    </row>
    <row r="32" spans="1:16" s="77" customFormat="1" ht="22.9" customHeight="1" x14ac:dyDescent="0.2">
      <c r="A32" s="303"/>
      <c r="B32" s="301"/>
      <c r="C32" s="134" t="s">
        <v>201</v>
      </c>
      <c r="D32" s="9">
        <f t="shared" si="1"/>
        <v>25</v>
      </c>
      <c r="E32" s="302"/>
      <c r="F32" s="302"/>
      <c r="G32" s="9">
        <v>7</v>
      </c>
      <c r="H32" s="9">
        <v>14</v>
      </c>
      <c r="I32" s="9">
        <v>4</v>
      </c>
      <c r="J32" s="94">
        <v>10</v>
      </c>
      <c r="K32" s="33"/>
      <c r="L32" s="192"/>
      <c r="M32" s="192"/>
      <c r="N32" s="192"/>
      <c r="O32" s="192"/>
      <c r="P32" s="192"/>
    </row>
    <row r="33" spans="1:17" s="77" customFormat="1" ht="22.9" customHeight="1" x14ac:dyDescent="0.2">
      <c r="A33" s="303"/>
      <c r="B33" s="301"/>
      <c r="C33" s="223" t="s">
        <v>119</v>
      </c>
      <c r="D33" s="221">
        <f>SUM(G33:I33)</f>
        <v>20</v>
      </c>
      <c r="E33" s="302"/>
      <c r="F33" s="302"/>
      <c r="G33" s="221">
        <v>6</v>
      </c>
      <c r="H33" s="221">
        <v>10</v>
      </c>
      <c r="I33" s="221">
        <v>4</v>
      </c>
      <c r="J33" s="222">
        <v>10</v>
      </c>
      <c r="K33" s="33"/>
      <c r="L33" s="192"/>
      <c r="M33" s="192"/>
      <c r="N33" s="192"/>
      <c r="O33" s="192"/>
      <c r="P33" s="192"/>
    </row>
    <row r="34" spans="1:17" s="77" customFormat="1" ht="22.9" customHeight="1" x14ac:dyDescent="0.2">
      <c r="A34" s="30" t="s">
        <v>20</v>
      </c>
      <c r="B34" s="194" t="s">
        <v>120</v>
      </c>
      <c r="C34" s="178" t="s">
        <v>121</v>
      </c>
      <c r="D34" s="163">
        <f t="shared" ref="D34:D42" si="2">SUM(G34:I34)</f>
        <v>30</v>
      </c>
      <c r="E34" s="163">
        <v>2</v>
      </c>
      <c r="F34" s="163" t="s">
        <v>156</v>
      </c>
      <c r="G34" s="9">
        <v>5</v>
      </c>
      <c r="H34" s="9">
        <v>10</v>
      </c>
      <c r="I34" s="9">
        <v>15</v>
      </c>
      <c r="J34" s="94">
        <v>10</v>
      </c>
    </row>
    <row r="35" spans="1:17" s="77" customFormat="1" ht="22.9" customHeight="1" x14ac:dyDescent="0.2">
      <c r="A35" s="30" t="s">
        <v>21</v>
      </c>
      <c r="B35" s="178" t="s">
        <v>122</v>
      </c>
      <c r="C35" s="178" t="s">
        <v>123</v>
      </c>
      <c r="D35" s="163">
        <f t="shared" si="2"/>
        <v>60</v>
      </c>
      <c r="E35" s="163">
        <v>3</v>
      </c>
      <c r="F35" s="163" t="s">
        <v>13</v>
      </c>
      <c r="G35" s="9">
        <v>15</v>
      </c>
      <c r="H35" s="9">
        <v>30</v>
      </c>
      <c r="I35" s="9">
        <v>15</v>
      </c>
      <c r="J35" s="94">
        <v>10</v>
      </c>
    </row>
    <row r="36" spans="1:17" s="77" customFormat="1" ht="22.9" customHeight="1" x14ac:dyDescent="0.2">
      <c r="A36" s="30" t="s">
        <v>22</v>
      </c>
      <c r="B36" s="178" t="s">
        <v>101</v>
      </c>
      <c r="C36" s="178" t="s">
        <v>48</v>
      </c>
      <c r="D36" s="163">
        <f t="shared" si="2"/>
        <v>40</v>
      </c>
      <c r="E36" s="163">
        <v>2</v>
      </c>
      <c r="F36" s="163" t="s">
        <v>156</v>
      </c>
      <c r="G36" s="9">
        <v>10</v>
      </c>
      <c r="H36" s="9">
        <v>30</v>
      </c>
      <c r="I36" s="9" t="s">
        <v>28</v>
      </c>
      <c r="J36" s="94">
        <v>10</v>
      </c>
      <c r="K36" s="33"/>
      <c r="L36" s="33"/>
      <c r="M36" s="33"/>
      <c r="N36" s="33"/>
      <c r="O36" s="33"/>
      <c r="P36" s="33"/>
      <c r="Q36" s="96"/>
    </row>
    <row r="37" spans="1:17" s="77" customFormat="1" ht="22.9" customHeight="1" x14ac:dyDescent="0.2">
      <c r="A37" s="30" t="s">
        <v>12</v>
      </c>
      <c r="B37" s="178" t="s">
        <v>102</v>
      </c>
      <c r="C37" s="178" t="s">
        <v>73</v>
      </c>
      <c r="D37" s="163">
        <f t="shared" si="2"/>
        <v>40</v>
      </c>
      <c r="E37" s="163">
        <v>2</v>
      </c>
      <c r="F37" s="191" t="s">
        <v>156</v>
      </c>
      <c r="G37" s="9">
        <v>5</v>
      </c>
      <c r="H37" s="9">
        <v>30</v>
      </c>
      <c r="I37" s="9">
        <v>5</v>
      </c>
      <c r="J37" s="94">
        <v>5</v>
      </c>
    </row>
    <row r="38" spans="1:17" s="77" customFormat="1" ht="22.9" customHeight="1" x14ac:dyDescent="0.2">
      <c r="A38" s="30" t="s">
        <v>14</v>
      </c>
      <c r="B38" s="178" t="s">
        <v>89</v>
      </c>
      <c r="C38" s="178" t="s">
        <v>90</v>
      </c>
      <c r="D38" s="163">
        <f t="shared" si="2"/>
        <v>55</v>
      </c>
      <c r="E38" s="163">
        <v>3</v>
      </c>
      <c r="F38" s="191" t="s">
        <v>156</v>
      </c>
      <c r="G38" s="9">
        <v>10</v>
      </c>
      <c r="H38" s="9">
        <v>45</v>
      </c>
      <c r="I38" s="9" t="s">
        <v>28</v>
      </c>
      <c r="J38" s="94">
        <v>5</v>
      </c>
    </row>
    <row r="39" spans="1:17" s="77" customFormat="1" ht="22.9" customHeight="1" x14ac:dyDescent="0.2">
      <c r="A39" s="30" t="s">
        <v>23</v>
      </c>
      <c r="B39" s="161" t="s">
        <v>124</v>
      </c>
      <c r="C39" s="145" t="s">
        <v>125</v>
      </c>
      <c r="D39" s="163">
        <f t="shared" si="2"/>
        <v>10</v>
      </c>
      <c r="E39" s="163">
        <v>1</v>
      </c>
      <c r="F39" s="191" t="s">
        <v>156</v>
      </c>
      <c r="G39" s="9" t="s">
        <v>28</v>
      </c>
      <c r="H39" s="9">
        <v>10</v>
      </c>
      <c r="I39" s="9" t="s">
        <v>28</v>
      </c>
      <c r="J39" s="94">
        <v>10</v>
      </c>
    </row>
    <row r="40" spans="1:17" s="77" customFormat="1" ht="22.9" customHeight="1" x14ac:dyDescent="0.2">
      <c r="A40" s="30" t="s">
        <v>24</v>
      </c>
      <c r="B40" s="178" t="s">
        <v>208</v>
      </c>
      <c r="C40" s="27" t="s">
        <v>147</v>
      </c>
      <c r="D40" s="163">
        <f t="shared" si="2"/>
        <v>12</v>
      </c>
      <c r="E40" s="163">
        <v>1</v>
      </c>
      <c r="F40" s="191" t="s">
        <v>156</v>
      </c>
      <c r="G40" s="9" t="s">
        <v>28</v>
      </c>
      <c r="H40" s="9">
        <v>4</v>
      </c>
      <c r="I40" s="9">
        <v>8</v>
      </c>
      <c r="J40" s="94">
        <v>10</v>
      </c>
    </row>
    <row r="41" spans="1:17" s="77" customFormat="1" ht="22.9" customHeight="1" x14ac:dyDescent="0.2">
      <c r="A41" s="30" t="s">
        <v>29</v>
      </c>
      <c r="B41" s="178" t="s">
        <v>126</v>
      </c>
      <c r="C41" s="161" t="s">
        <v>153</v>
      </c>
      <c r="D41" s="163">
        <f t="shared" si="2"/>
        <v>20</v>
      </c>
      <c r="E41" s="163">
        <v>1</v>
      </c>
      <c r="F41" s="191" t="s">
        <v>156</v>
      </c>
      <c r="G41" s="9">
        <v>10</v>
      </c>
      <c r="H41" s="9">
        <v>10</v>
      </c>
      <c r="I41" s="9" t="s">
        <v>28</v>
      </c>
      <c r="J41" s="94">
        <v>20</v>
      </c>
    </row>
    <row r="42" spans="1:17" s="77" customFormat="1" ht="22.9" customHeight="1" x14ac:dyDescent="0.2">
      <c r="A42" s="30" t="s">
        <v>30</v>
      </c>
      <c r="B42" s="178" t="s">
        <v>64</v>
      </c>
      <c r="C42" s="212"/>
      <c r="D42" s="36">
        <f t="shared" si="2"/>
        <v>20</v>
      </c>
      <c r="E42" s="36">
        <v>1</v>
      </c>
      <c r="F42" s="213" t="s">
        <v>156</v>
      </c>
      <c r="G42" s="166" t="s">
        <v>28</v>
      </c>
      <c r="H42" s="166">
        <v>20</v>
      </c>
      <c r="I42" s="166" t="s">
        <v>28</v>
      </c>
      <c r="J42" s="164" t="s">
        <v>28</v>
      </c>
    </row>
    <row r="43" spans="1:17" s="349" customFormat="1" ht="22.9" customHeight="1" thickBot="1" x14ac:dyDescent="0.25">
      <c r="A43" s="353" t="s">
        <v>31</v>
      </c>
      <c r="B43" s="126" t="s">
        <v>64</v>
      </c>
      <c r="C43" s="354"/>
      <c r="D43" s="332">
        <v>20</v>
      </c>
      <c r="E43" s="332">
        <v>1</v>
      </c>
      <c r="F43" s="332" t="s">
        <v>156</v>
      </c>
      <c r="G43" s="333" t="s">
        <v>28</v>
      </c>
      <c r="H43" s="333">
        <v>20</v>
      </c>
      <c r="I43" s="333" t="s">
        <v>28</v>
      </c>
      <c r="J43" s="116" t="s">
        <v>28</v>
      </c>
    </row>
    <row r="44" spans="1:17" ht="22.9" customHeight="1" thickBot="1" x14ac:dyDescent="0.25">
      <c r="A44" s="233"/>
      <c r="B44" s="18" t="s">
        <v>180</v>
      </c>
      <c r="C44" s="236"/>
      <c r="D44" s="11">
        <f>SUM(D26:D31,D34:D43)</f>
        <v>472</v>
      </c>
      <c r="E44" s="11">
        <f>SUM(E26:E43)</f>
        <v>27</v>
      </c>
      <c r="F44" s="11"/>
      <c r="G44" s="11">
        <f>SUM(G26:G31,G34:G42)</f>
        <v>96</v>
      </c>
      <c r="H44" s="11">
        <f>SUM(H26:H31,H34:H43)</f>
        <v>313</v>
      </c>
      <c r="I44" s="11">
        <f>SUM(I26:I31,I34:I42)</f>
        <v>63</v>
      </c>
      <c r="J44" s="12"/>
    </row>
    <row r="45" spans="1:17" s="349" customFormat="1" ht="22.9" customHeight="1" thickBot="1" x14ac:dyDescent="0.25">
      <c r="A45" s="333" t="s">
        <v>36</v>
      </c>
      <c r="B45" s="331" t="s">
        <v>209</v>
      </c>
      <c r="C45" s="85"/>
      <c r="D45" s="332">
        <v>320</v>
      </c>
      <c r="E45" s="332">
        <v>4</v>
      </c>
      <c r="F45" s="332" t="s">
        <v>168</v>
      </c>
      <c r="G45" s="333" t="s">
        <v>28</v>
      </c>
      <c r="H45" s="333" t="s">
        <v>28</v>
      </c>
      <c r="I45" s="333" t="s">
        <v>28</v>
      </c>
      <c r="J45" s="116"/>
    </row>
    <row r="46" spans="1:17" ht="22.9" customHeight="1" thickBot="1" x14ac:dyDescent="0.25">
      <c r="A46" s="46"/>
      <c r="B46" s="47" t="s">
        <v>179</v>
      </c>
      <c r="C46" s="48"/>
      <c r="D46" s="49">
        <f>SUM(D44:D45)</f>
        <v>792</v>
      </c>
      <c r="E46" s="49">
        <f>SUM(E44:E45)</f>
        <v>31</v>
      </c>
      <c r="F46" s="49" t="s">
        <v>28</v>
      </c>
      <c r="G46" s="49"/>
      <c r="H46" s="49"/>
      <c r="I46" s="49"/>
      <c r="J46" s="50"/>
    </row>
    <row r="47" spans="1:17" ht="22.9" customHeight="1" thickBot="1" x14ac:dyDescent="0.25">
      <c r="A47" s="260"/>
      <c r="B47" s="261" t="s">
        <v>183</v>
      </c>
      <c r="C47" s="258"/>
      <c r="D47" s="258">
        <f>SUM(D22,D46)</f>
        <v>1354</v>
      </c>
      <c r="E47" s="258">
        <f>E22+E46</f>
        <v>63</v>
      </c>
      <c r="F47" s="258"/>
      <c r="G47" s="258">
        <f>SUM(G22,G44)</f>
        <v>181</v>
      </c>
      <c r="H47" s="258">
        <f>SUM(H22,H44)</f>
        <v>672</v>
      </c>
      <c r="I47" s="258">
        <f>SUM(I22,I44)</f>
        <v>181</v>
      </c>
      <c r="J47" s="262"/>
    </row>
    <row r="48" spans="1:17" s="54" customFormat="1" ht="12.75" customHeight="1" x14ac:dyDescent="0.2">
      <c r="A48" s="275" t="s">
        <v>169</v>
      </c>
      <c r="B48" s="275"/>
      <c r="C48" s="275"/>
      <c r="D48" s="172"/>
      <c r="E48" s="27"/>
      <c r="F48" s="27"/>
      <c r="G48" s="173"/>
      <c r="H48" s="174"/>
      <c r="I48" s="175"/>
      <c r="J48" s="175"/>
      <c r="O48" s="137"/>
    </row>
  </sheetData>
  <mergeCells count="12">
    <mergeCell ref="A2:I2"/>
    <mergeCell ref="A1:H1"/>
    <mergeCell ref="F4:F6"/>
    <mergeCell ref="A4:A6"/>
    <mergeCell ref="B4:B6"/>
    <mergeCell ref="E4:E6"/>
    <mergeCell ref="A48:C48"/>
    <mergeCell ref="A24:I24"/>
    <mergeCell ref="B31:B33"/>
    <mergeCell ref="F31:F33"/>
    <mergeCell ref="A31:A33"/>
    <mergeCell ref="E31:E33"/>
  </mergeCells>
  <phoneticPr fontId="3" type="noConversion"/>
  <pageMargins left="0.74803149606299213" right="0.74803149606299213" top="0.19685039370078741" bottom="0.19685039370078741" header="0.51181102362204722" footer="0.51181102362204722"/>
  <pageSetup paperSize="9" scale="6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7"/>
  <sheetViews>
    <sheetView topLeftCell="A14" zoomScale="80" zoomScaleNormal="80" workbookViewId="0">
      <selection activeCell="R29" sqref="R29"/>
    </sheetView>
  </sheetViews>
  <sheetFormatPr defaultColWidth="9.140625" defaultRowHeight="12.75" x14ac:dyDescent="0.2"/>
  <cols>
    <col min="1" max="1" width="5" style="83" customWidth="1"/>
    <col min="2" max="2" width="40.7109375" style="75" customWidth="1"/>
    <col min="3" max="3" width="48.7109375" style="75" customWidth="1"/>
    <col min="4" max="7" width="8.28515625" style="75" customWidth="1"/>
    <col min="8" max="8" width="12" style="75" customWidth="1"/>
    <col min="9" max="10" width="8.28515625" style="75" customWidth="1"/>
    <col min="11" max="16384" width="9.140625" style="75"/>
  </cols>
  <sheetData>
    <row r="1" spans="1:16" ht="17.45" customHeight="1" x14ac:dyDescent="0.2">
      <c r="A1" s="274" t="s">
        <v>170</v>
      </c>
      <c r="B1" s="274"/>
      <c r="C1" s="274"/>
      <c r="D1" s="274"/>
      <c r="E1" s="274"/>
      <c r="F1" s="274"/>
      <c r="G1" s="274"/>
      <c r="H1" s="274"/>
    </row>
    <row r="2" spans="1:16" ht="13.5" thickBot="1" x14ac:dyDescent="0.25">
      <c r="A2" s="300" t="s">
        <v>10</v>
      </c>
      <c r="B2" s="300"/>
      <c r="C2" s="300"/>
      <c r="D2" s="300"/>
      <c r="E2" s="300"/>
      <c r="F2" s="300"/>
      <c r="G2" s="300"/>
      <c r="H2" s="300"/>
      <c r="I2" s="300"/>
      <c r="J2" s="300"/>
    </row>
    <row r="3" spans="1:16" ht="46.5" customHeight="1" thickBot="1" x14ac:dyDescent="0.25">
      <c r="A3" s="229" t="s">
        <v>1</v>
      </c>
      <c r="B3" s="230" t="s">
        <v>171</v>
      </c>
      <c r="C3" s="230" t="s">
        <v>172</v>
      </c>
      <c r="D3" s="231" t="s">
        <v>173</v>
      </c>
      <c r="E3" s="231" t="s">
        <v>2</v>
      </c>
      <c r="F3" s="231" t="s">
        <v>174</v>
      </c>
      <c r="G3" s="231" t="s">
        <v>175</v>
      </c>
      <c r="H3" s="231" t="s">
        <v>176</v>
      </c>
      <c r="I3" s="231" t="s">
        <v>177</v>
      </c>
      <c r="J3" s="232" t="s">
        <v>178</v>
      </c>
    </row>
    <row r="4" spans="1:16" ht="22.9" customHeight="1" x14ac:dyDescent="0.2">
      <c r="A4" s="16" t="s">
        <v>15</v>
      </c>
      <c r="B4" s="4" t="s">
        <v>111</v>
      </c>
      <c r="C4" s="4" t="s">
        <v>112</v>
      </c>
      <c r="D4" s="28">
        <f t="shared" ref="D4:D17" si="0">SUM(G4:I4)</f>
        <v>50</v>
      </c>
      <c r="E4" s="28">
        <v>3</v>
      </c>
      <c r="F4" s="28" t="s">
        <v>156</v>
      </c>
      <c r="G4" s="43">
        <v>10</v>
      </c>
      <c r="H4" s="43">
        <v>35</v>
      </c>
      <c r="I4" s="43">
        <v>5</v>
      </c>
      <c r="J4" s="201">
        <v>5</v>
      </c>
    </row>
    <row r="5" spans="1:16" s="349" customFormat="1" ht="22.9" customHeight="1" x14ac:dyDescent="0.2">
      <c r="A5" s="107" t="s">
        <v>16</v>
      </c>
      <c r="B5" s="111" t="s">
        <v>127</v>
      </c>
      <c r="C5" s="111" t="s">
        <v>193</v>
      </c>
      <c r="D5" s="272">
        <f t="shared" si="0"/>
        <v>25</v>
      </c>
      <c r="E5" s="272">
        <v>2</v>
      </c>
      <c r="F5" s="272" t="s">
        <v>13</v>
      </c>
      <c r="G5" s="89" t="s">
        <v>28</v>
      </c>
      <c r="H5" s="89">
        <v>15</v>
      </c>
      <c r="I5" s="89">
        <v>10</v>
      </c>
      <c r="J5" s="44">
        <v>20</v>
      </c>
    </row>
    <row r="6" spans="1:16" s="77" customFormat="1" ht="22.9" customHeight="1" x14ac:dyDescent="0.2">
      <c r="A6" s="30" t="s">
        <v>17</v>
      </c>
      <c r="B6" s="199" t="s">
        <v>128</v>
      </c>
      <c r="C6" s="161" t="s">
        <v>129</v>
      </c>
      <c r="D6" s="163">
        <f t="shared" si="0"/>
        <v>15</v>
      </c>
      <c r="E6" s="163">
        <v>1</v>
      </c>
      <c r="F6" s="163" t="s">
        <v>156</v>
      </c>
      <c r="G6" s="9" t="s">
        <v>28</v>
      </c>
      <c r="H6" s="9" t="s">
        <v>28</v>
      </c>
      <c r="I6" s="9">
        <v>15</v>
      </c>
      <c r="J6" s="94">
        <v>10</v>
      </c>
    </row>
    <row r="7" spans="1:16" s="77" customFormat="1" ht="22.9" customHeight="1" x14ac:dyDescent="0.2">
      <c r="A7" s="30" t="s">
        <v>27</v>
      </c>
      <c r="B7" s="161" t="s">
        <v>130</v>
      </c>
      <c r="C7" s="145" t="s">
        <v>108</v>
      </c>
      <c r="D7" s="227">
        <f t="shared" si="0"/>
        <v>15</v>
      </c>
      <c r="E7" s="227">
        <v>1</v>
      </c>
      <c r="F7" s="227" t="s">
        <v>13</v>
      </c>
      <c r="G7" s="9" t="s">
        <v>28</v>
      </c>
      <c r="H7" s="9">
        <v>15</v>
      </c>
      <c r="I7" s="9" t="s">
        <v>28</v>
      </c>
      <c r="J7" s="94">
        <v>10</v>
      </c>
    </row>
    <row r="8" spans="1:16" s="77" customFormat="1" ht="22.9" customHeight="1" x14ac:dyDescent="0.2">
      <c r="A8" s="30" t="s">
        <v>18</v>
      </c>
      <c r="B8" s="199" t="s">
        <v>131</v>
      </c>
      <c r="C8" s="161" t="s">
        <v>136</v>
      </c>
      <c r="D8" s="227">
        <f t="shared" si="0"/>
        <v>55</v>
      </c>
      <c r="E8" s="227">
        <v>3</v>
      </c>
      <c r="F8" s="227" t="s">
        <v>156</v>
      </c>
      <c r="G8" s="9">
        <v>10</v>
      </c>
      <c r="H8" s="9">
        <v>40</v>
      </c>
      <c r="I8" s="9">
        <v>5</v>
      </c>
      <c r="J8" s="94">
        <v>5</v>
      </c>
    </row>
    <row r="9" spans="1:16" s="77" customFormat="1" ht="22.9" customHeight="1" x14ac:dyDescent="0.2">
      <c r="A9" s="30" t="s">
        <v>19</v>
      </c>
      <c r="B9" s="161" t="s">
        <v>132</v>
      </c>
      <c r="C9" s="161" t="s">
        <v>133</v>
      </c>
      <c r="D9" s="227">
        <f t="shared" si="0"/>
        <v>45</v>
      </c>
      <c r="E9" s="227">
        <v>2</v>
      </c>
      <c r="F9" s="227" t="s">
        <v>13</v>
      </c>
      <c r="G9" s="9">
        <v>10</v>
      </c>
      <c r="H9" s="9">
        <v>25</v>
      </c>
      <c r="I9" s="9">
        <v>10</v>
      </c>
      <c r="J9" s="94">
        <v>10</v>
      </c>
    </row>
    <row r="10" spans="1:16" s="77" customFormat="1" ht="22.9" customHeight="1" x14ac:dyDescent="0.2">
      <c r="A10" s="30" t="s">
        <v>20</v>
      </c>
      <c r="B10" s="199" t="s">
        <v>134</v>
      </c>
      <c r="C10" s="161" t="s">
        <v>103</v>
      </c>
      <c r="D10" s="227">
        <f t="shared" si="0"/>
        <v>20</v>
      </c>
      <c r="E10" s="227">
        <v>1</v>
      </c>
      <c r="F10" s="227" t="s">
        <v>156</v>
      </c>
      <c r="G10" s="9">
        <v>10</v>
      </c>
      <c r="H10" s="9" t="s">
        <v>28</v>
      </c>
      <c r="I10" s="9">
        <v>10</v>
      </c>
      <c r="J10" s="94">
        <v>5</v>
      </c>
    </row>
    <row r="11" spans="1:16" s="77" customFormat="1" ht="22.9" customHeight="1" x14ac:dyDescent="0.2">
      <c r="A11" s="30" t="s">
        <v>21</v>
      </c>
      <c r="B11" s="161" t="s">
        <v>101</v>
      </c>
      <c r="C11" s="161" t="s">
        <v>48</v>
      </c>
      <c r="D11" s="227">
        <f t="shared" si="0"/>
        <v>50</v>
      </c>
      <c r="E11" s="227">
        <v>3</v>
      </c>
      <c r="F11" s="227" t="s">
        <v>156</v>
      </c>
      <c r="G11" s="9">
        <v>15</v>
      </c>
      <c r="H11" s="9">
        <v>35</v>
      </c>
      <c r="I11" s="9" t="s">
        <v>28</v>
      </c>
      <c r="J11" s="94">
        <v>10</v>
      </c>
    </row>
    <row r="12" spans="1:16" s="77" customFormat="1" ht="22.9" customHeight="1" x14ac:dyDescent="0.2">
      <c r="A12" s="30" t="s">
        <v>22</v>
      </c>
      <c r="B12" s="199" t="s">
        <v>135</v>
      </c>
      <c r="C12" s="161" t="s">
        <v>63</v>
      </c>
      <c r="D12" s="227">
        <v>55</v>
      </c>
      <c r="E12" s="227">
        <v>3</v>
      </c>
      <c r="F12" s="227" t="s">
        <v>156</v>
      </c>
      <c r="G12" s="9">
        <v>15</v>
      </c>
      <c r="H12" s="9">
        <v>30</v>
      </c>
      <c r="I12" s="9">
        <v>10</v>
      </c>
      <c r="J12" s="94">
        <v>10</v>
      </c>
    </row>
    <row r="13" spans="1:16" s="77" customFormat="1" ht="22.9" customHeight="1" x14ac:dyDescent="0.2">
      <c r="A13" s="30" t="s">
        <v>12</v>
      </c>
      <c r="B13" s="161" t="s">
        <v>102</v>
      </c>
      <c r="C13" s="161" t="s">
        <v>73</v>
      </c>
      <c r="D13" s="227">
        <v>30</v>
      </c>
      <c r="E13" s="227">
        <v>2</v>
      </c>
      <c r="F13" s="227" t="s">
        <v>156</v>
      </c>
      <c r="G13" s="9">
        <v>5</v>
      </c>
      <c r="H13" s="9">
        <v>25</v>
      </c>
      <c r="I13" s="9" t="s">
        <v>28</v>
      </c>
      <c r="J13" s="94">
        <v>5</v>
      </c>
      <c r="K13" s="33"/>
      <c r="L13" s="33"/>
      <c r="M13" s="33"/>
      <c r="N13" s="33"/>
      <c r="O13" s="33"/>
      <c r="P13" s="33"/>
    </row>
    <row r="14" spans="1:16" s="77" customFormat="1" ht="22.9" customHeight="1" x14ac:dyDescent="0.2">
      <c r="A14" s="30" t="s">
        <v>14</v>
      </c>
      <c r="B14" s="199" t="s">
        <v>89</v>
      </c>
      <c r="C14" s="161" t="s">
        <v>90</v>
      </c>
      <c r="D14" s="227">
        <f t="shared" si="0"/>
        <v>70</v>
      </c>
      <c r="E14" s="227">
        <v>4</v>
      </c>
      <c r="F14" s="227" t="s">
        <v>156</v>
      </c>
      <c r="G14" s="9">
        <v>10</v>
      </c>
      <c r="H14" s="9">
        <v>50</v>
      </c>
      <c r="I14" s="9">
        <v>10</v>
      </c>
      <c r="J14" s="94">
        <v>5</v>
      </c>
    </row>
    <row r="15" spans="1:16" s="77" customFormat="1" ht="22.9" customHeight="1" x14ac:dyDescent="0.2">
      <c r="A15" s="30" t="s">
        <v>23</v>
      </c>
      <c r="B15" s="161" t="s">
        <v>210</v>
      </c>
      <c r="C15" s="161" t="s">
        <v>48</v>
      </c>
      <c r="D15" s="163">
        <f t="shared" si="0"/>
        <v>12</v>
      </c>
      <c r="E15" s="163">
        <v>1</v>
      </c>
      <c r="F15" s="191" t="s">
        <v>156</v>
      </c>
      <c r="G15" s="9" t="s">
        <v>28</v>
      </c>
      <c r="H15" s="9">
        <v>4</v>
      </c>
      <c r="I15" s="9">
        <v>8</v>
      </c>
      <c r="J15" s="94">
        <v>10</v>
      </c>
    </row>
    <row r="16" spans="1:16" s="349" customFormat="1" ht="22.9" customHeight="1" x14ac:dyDescent="0.2">
      <c r="A16" s="344" t="s">
        <v>24</v>
      </c>
      <c r="B16" s="273" t="s">
        <v>137</v>
      </c>
      <c r="C16" s="51" t="s">
        <v>213</v>
      </c>
      <c r="D16" s="272">
        <f t="shared" si="0"/>
        <v>20</v>
      </c>
      <c r="E16" s="271">
        <v>1</v>
      </c>
      <c r="F16" s="271" t="s">
        <v>156</v>
      </c>
      <c r="G16" s="272">
        <v>10</v>
      </c>
      <c r="H16" s="272">
        <v>10</v>
      </c>
      <c r="I16" s="272" t="s">
        <v>28</v>
      </c>
      <c r="J16" s="44">
        <v>20</v>
      </c>
    </row>
    <row r="17" spans="1:10" s="77" customFormat="1" ht="22.9" customHeight="1" x14ac:dyDescent="0.2">
      <c r="A17" s="218" t="s">
        <v>29</v>
      </c>
      <c r="B17" s="220" t="s">
        <v>91</v>
      </c>
      <c r="C17" s="23" t="s">
        <v>92</v>
      </c>
      <c r="D17" s="219">
        <f t="shared" si="0"/>
        <v>20</v>
      </c>
      <c r="E17" s="219">
        <v>1</v>
      </c>
      <c r="F17" s="219" t="s">
        <v>156</v>
      </c>
      <c r="G17" s="216">
        <v>5</v>
      </c>
      <c r="H17" s="216">
        <v>15</v>
      </c>
      <c r="I17" s="216" t="s">
        <v>28</v>
      </c>
      <c r="J17" s="215">
        <v>5</v>
      </c>
    </row>
    <row r="18" spans="1:10" s="37" customFormat="1" ht="22.9" customHeight="1" thickBot="1" x14ac:dyDescent="0.25">
      <c r="A18" s="200" t="s">
        <v>30</v>
      </c>
      <c r="B18" s="263" t="s">
        <v>191</v>
      </c>
      <c r="C18" s="239" t="s">
        <v>192</v>
      </c>
      <c r="D18" s="240">
        <v>20</v>
      </c>
      <c r="E18" s="240">
        <v>1</v>
      </c>
      <c r="F18" s="240" t="s">
        <v>156</v>
      </c>
      <c r="G18" s="241">
        <v>5</v>
      </c>
      <c r="H18" s="241">
        <v>15</v>
      </c>
      <c r="I18" s="241" t="s">
        <v>28</v>
      </c>
      <c r="J18" s="242">
        <v>5</v>
      </c>
    </row>
    <row r="19" spans="1:10" ht="22.9" customHeight="1" thickBot="1" x14ac:dyDescent="0.25">
      <c r="A19" s="233"/>
      <c r="B19" s="18" t="s">
        <v>179</v>
      </c>
      <c r="C19" s="234"/>
      <c r="D19" s="11">
        <f>SUM(D4:D16,D17:D18)</f>
        <v>502</v>
      </c>
      <c r="E19" s="11">
        <f>SUM(E4:E18)</f>
        <v>29</v>
      </c>
      <c r="F19" s="11" t="s">
        <v>28</v>
      </c>
      <c r="G19" s="11">
        <f>SUM(G4:G16,G17:G18)</f>
        <v>105</v>
      </c>
      <c r="H19" s="11">
        <f>SUM(H4:H16,H17:H18)</f>
        <v>314</v>
      </c>
      <c r="I19" s="11">
        <f>SUM(I4:I16,I17:I18)</f>
        <v>83</v>
      </c>
      <c r="J19" s="12"/>
    </row>
    <row r="20" spans="1:10" s="77" customFormat="1" ht="17.45" customHeight="1" x14ac:dyDescent="0.2">
      <c r="A20" s="204"/>
      <c r="G20" s="205"/>
      <c r="H20" s="205"/>
      <c r="I20" s="205"/>
      <c r="J20" s="205"/>
    </row>
    <row r="21" spans="1:10" s="77" customFormat="1" ht="13.5" thickBot="1" x14ac:dyDescent="0.25">
      <c r="A21" s="309" t="s">
        <v>11</v>
      </c>
      <c r="B21" s="309"/>
      <c r="C21" s="309"/>
      <c r="D21" s="309"/>
      <c r="E21" s="309"/>
      <c r="F21" s="309"/>
      <c r="G21" s="309"/>
      <c r="H21" s="309"/>
      <c r="I21" s="309"/>
      <c r="J21" s="309"/>
    </row>
    <row r="22" spans="1:10" ht="46.5" customHeight="1" thickBot="1" x14ac:dyDescent="0.25">
      <c r="A22" s="229" t="s">
        <v>1</v>
      </c>
      <c r="B22" s="230" t="s">
        <v>171</v>
      </c>
      <c r="C22" s="230" t="s">
        <v>172</v>
      </c>
      <c r="D22" s="231" t="s">
        <v>173</v>
      </c>
      <c r="E22" s="231" t="s">
        <v>2</v>
      </c>
      <c r="F22" s="231" t="s">
        <v>174</v>
      </c>
      <c r="G22" s="231" t="s">
        <v>175</v>
      </c>
      <c r="H22" s="231" t="s">
        <v>176</v>
      </c>
      <c r="I22" s="231" t="s">
        <v>177</v>
      </c>
      <c r="J22" s="232" t="s">
        <v>178</v>
      </c>
    </row>
    <row r="23" spans="1:10" s="77" customFormat="1" ht="22.9" customHeight="1" x14ac:dyDescent="0.2">
      <c r="A23" s="195" t="s">
        <v>15</v>
      </c>
      <c r="B23" s="136" t="s">
        <v>111</v>
      </c>
      <c r="C23" s="136" t="s">
        <v>112</v>
      </c>
      <c r="D23" s="196">
        <f t="shared" ref="D23:D41" si="1">SUM(G23:I23)</f>
        <v>65</v>
      </c>
      <c r="E23" s="196">
        <v>3</v>
      </c>
      <c r="F23" s="196" t="s">
        <v>156</v>
      </c>
      <c r="G23" s="197">
        <v>10</v>
      </c>
      <c r="H23" s="197">
        <v>55</v>
      </c>
      <c r="I23" s="197" t="s">
        <v>28</v>
      </c>
      <c r="J23" s="198">
        <v>5</v>
      </c>
    </row>
    <row r="24" spans="1:10" s="77" customFormat="1" ht="22.9" customHeight="1" x14ac:dyDescent="0.2">
      <c r="A24" s="30" t="s">
        <v>16</v>
      </c>
      <c r="B24" s="199" t="s">
        <v>138</v>
      </c>
      <c r="C24" s="243" t="s">
        <v>198</v>
      </c>
      <c r="D24" s="163">
        <f t="shared" si="1"/>
        <v>70</v>
      </c>
      <c r="E24" s="163">
        <v>3</v>
      </c>
      <c r="F24" s="163" t="s">
        <v>156</v>
      </c>
      <c r="G24" s="9">
        <v>10</v>
      </c>
      <c r="H24" s="9">
        <v>50</v>
      </c>
      <c r="I24" s="9">
        <v>10</v>
      </c>
      <c r="J24" s="94">
        <v>5</v>
      </c>
    </row>
    <row r="25" spans="1:10" s="77" customFormat="1" ht="22.9" customHeight="1" x14ac:dyDescent="0.2">
      <c r="A25" s="30" t="s">
        <v>17</v>
      </c>
      <c r="B25" s="199" t="s">
        <v>139</v>
      </c>
      <c r="C25" s="145" t="s">
        <v>140</v>
      </c>
      <c r="D25" s="163">
        <f t="shared" si="1"/>
        <v>26</v>
      </c>
      <c r="E25" s="163">
        <v>2</v>
      </c>
      <c r="F25" s="163" t="s">
        <v>156</v>
      </c>
      <c r="G25" s="9">
        <v>6</v>
      </c>
      <c r="H25" s="9">
        <v>20</v>
      </c>
      <c r="I25" s="9" t="s">
        <v>28</v>
      </c>
      <c r="J25" s="94">
        <v>5</v>
      </c>
    </row>
    <row r="26" spans="1:10" s="77" customFormat="1" ht="22.9" customHeight="1" x14ac:dyDescent="0.2">
      <c r="A26" s="303" t="s">
        <v>27</v>
      </c>
      <c r="B26" s="301" t="s">
        <v>141</v>
      </c>
      <c r="C26" s="118"/>
      <c r="D26" s="163">
        <f t="shared" si="1"/>
        <v>45</v>
      </c>
      <c r="E26" s="302">
        <v>3</v>
      </c>
      <c r="F26" s="302" t="s">
        <v>156</v>
      </c>
      <c r="G26" s="163">
        <v>9</v>
      </c>
      <c r="H26" s="163">
        <v>36</v>
      </c>
      <c r="I26" s="9" t="s">
        <v>28</v>
      </c>
      <c r="J26" s="94" t="s">
        <v>28</v>
      </c>
    </row>
    <row r="27" spans="1:10" s="77" customFormat="1" ht="22.9" customHeight="1" x14ac:dyDescent="0.2">
      <c r="A27" s="303"/>
      <c r="B27" s="301"/>
      <c r="C27" s="161" t="s">
        <v>195</v>
      </c>
      <c r="D27" s="9">
        <f t="shared" si="1"/>
        <v>15</v>
      </c>
      <c r="E27" s="302"/>
      <c r="F27" s="302"/>
      <c r="G27" s="9">
        <v>3</v>
      </c>
      <c r="H27" s="9">
        <v>12</v>
      </c>
      <c r="I27" s="9" t="s">
        <v>28</v>
      </c>
      <c r="J27" s="94">
        <v>5</v>
      </c>
    </row>
    <row r="28" spans="1:10" s="77" customFormat="1" ht="22.9" customHeight="1" x14ac:dyDescent="0.2">
      <c r="A28" s="303"/>
      <c r="B28" s="301"/>
      <c r="C28" s="243" t="s">
        <v>196</v>
      </c>
      <c r="D28" s="9">
        <f t="shared" si="1"/>
        <v>15</v>
      </c>
      <c r="E28" s="302"/>
      <c r="F28" s="302"/>
      <c r="G28" s="9">
        <v>3</v>
      </c>
      <c r="H28" s="9">
        <v>12</v>
      </c>
      <c r="I28" s="9" t="s">
        <v>28</v>
      </c>
      <c r="J28" s="94">
        <v>5</v>
      </c>
    </row>
    <row r="29" spans="1:10" s="77" customFormat="1" ht="22.9" customHeight="1" x14ac:dyDescent="0.2">
      <c r="A29" s="303"/>
      <c r="B29" s="301"/>
      <c r="C29" s="244" t="s">
        <v>197</v>
      </c>
      <c r="D29" s="9">
        <f t="shared" si="1"/>
        <v>15</v>
      </c>
      <c r="E29" s="302"/>
      <c r="F29" s="302"/>
      <c r="G29" s="9">
        <v>3</v>
      </c>
      <c r="H29" s="9">
        <v>12</v>
      </c>
      <c r="I29" s="9" t="s">
        <v>28</v>
      </c>
      <c r="J29" s="94">
        <v>5</v>
      </c>
    </row>
    <row r="30" spans="1:10" s="77" customFormat="1" ht="22.9" customHeight="1" x14ac:dyDescent="0.2">
      <c r="A30" s="30" t="s">
        <v>18</v>
      </c>
      <c r="B30" s="199" t="s">
        <v>131</v>
      </c>
      <c r="C30" s="161" t="s">
        <v>136</v>
      </c>
      <c r="D30" s="163">
        <f t="shared" si="1"/>
        <v>55</v>
      </c>
      <c r="E30" s="163">
        <v>3</v>
      </c>
      <c r="F30" s="163" t="s">
        <v>156</v>
      </c>
      <c r="G30" s="9">
        <v>10</v>
      </c>
      <c r="H30" s="9">
        <v>40</v>
      </c>
      <c r="I30" s="9">
        <v>5</v>
      </c>
      <c r="J30" s="94">
        <v>5</v>
      </c>
    </row>
    <row r="31" spans="1:10" s="77" customFormat="1" ht="22.9" customHeight="1" x14ac:dyDescent="0.2">
      <c r="A31" s="310" t="s">
        <v>19</v>
      </c>
      <c r="B31" s="301" t="s">
        <v>142</v>
      </c>
      <c r="C31" s="199"/>
      <c r="D31" s="227">
        <f t="shared" si="1"/>
        <v>40</v>
      </c>
      <c r="E31" s="311">
        <v>2</v>
      </c>
      <c r="F31" s="311" t="s">
        <v>13</v>
      </c>
      <c r="G31" s="227" t="s">
        <v>28</v>
      </c>
      <c r="H31" s="227">
        <v>20</v>
      </c>
      <c r="I31" s="227">
        <v>20</v>
      </c>
      <c r="J31" s="94">
        <v>10</v>
      </c>
    </row>
    <row r="32" spans="1:10" s="77" customFormat="1" ht="22.9" customHeight="1" x14ac:dyDescent="0.2">
      <c r="A32" s="298"/>
      <c r="B32" s="301"/>
      <c r="C32" s="224" t="s">
        <v>59</v>
      </c>
      <c r="D32" s="9">
        <f t="shared" si="1"/>
        <v>35</v>
      </c>
      <c r="E32" s="293"/>
      <c r="F32" s="293"/>
      <c r="G32" s="9" t="s">
        <v>28</v>
      </c>
      <c r="H32" s="9">
        <v>20</v>
      </c>
      <c r="I32" s="9">
        <v>15</v>
      </c>
      <c r="J32" s="94">
        <v>10</v>
      </c>
    </row>
    <row r="33" spans="1:16" s="77" customFormat="1" ht="22.9" customHeight="1" x14ac:dyDescent="0.2">
      <c r="A33" s="299"/>
      <c r="B33" s="301"/>
      <c r="C33" s="224" t="s">
        <v>143</v>
      </c>
      <c r="D33" s="9">
        <f t="shared" si="1"/>
        <v>5</v>
      </c>
      <c r="E33" s="294"/>
      <c r="F33" s="294"/>
      <c r="G33" s="9" t="s">
        <v>28</v>
      </c>
      <c r="H33" s="9" t="s">
        <v>28</v>
      </c>
      <c r="I33" s="9">
        <v>5</v>
      </c>
      <c r="J33" s="94">
        <v>10</v>
      </c>
    </row>
    <row r="34" spans="1:16" s="77" customFormat="1" ht="22.9" customHeight="1" x14ac:dyDescent="0.2">
      <c r="A34" s="30" t="s">
        <v>20</v>
      </c>
      <c r="B34" s="199" t="s">
        <v>134</v>
      </c>
      <c r="C34" s="224" t="s">
        <v>103</v>
      </c>
      <c r="D34" s="227">
        <v>35</v>
      </c>
      <c r="E34" s="227">
        <v>2</v>
      </c>
      <c r="F34" s="227" t="s">
        <v>156</v>
      </c>
      <c r="G34" s="9" t="s">
        <v>28</v>
      </c>
      <c r="H34" s="9">
        <v>35</v>
      </c>
      <c r="I34" s="9" t="s">
        <v>28</v>
      </c>
      <c r="J34" s="94">
        <v>5</v>
      </c>
    </row>
    <row r="35" spans="1:16" s="77" customFormat="1" ht="22.9" customHeight="1" x14ac:dyDescent="0.2">
      <c r="A35" s="30" t="s">
        <v>21</v>
      </c>
      <c r="B35" s="161" t="s">
        <v>101</v>
      </c>
      <c r="C35" s="224" t="s">
        <v>48</v>
      </c>
      <c r="D35" s="227">
        <f t="shared" si="1"/>
        <v>45</v>
      </c>
      <c r="E35" s="227">
        <v>2</v>
      </c>
      <c r="F35" s="227" t="s">
        <v>156</v>
      </c>
      <c r="G35" s="9" t="s">
        <v>28</v>
      </c>
      <c r="H35" s="9">
        <v>35</v>
      </c>
      <c r="I35" s="9">
        <v>10</v>
      </c>
      <c r="J35" s="94">
        <v>5</v>
      </c>
    </row>
    <row r="36" spans="1:16" s="77" customFormat="1" ht="22.9" customHeight="1" x14ac:dyDescent="0.2">
      <c r="A36" s="30" t="s">
        <v>22</v>
      </c>
      <c r="B36" s="199" t="s">
        <v>144</v>
      </c>
      <c r="C36" s="243" t="s">
        <v>198</v>
      </c>
      <c r="D36" s="227">
        <f t="shared" si="1"/>
        <v>20</v>
      </c>
      <c r="E36" s="227">
        <v>1</v>
      </c>
      <c r="F36" s="227" t="s">
        <v>156</v>
      </c>
      <c r="G36" s="9" t="s">
        <v>28</v>
      </c>
      <c r="H36" s="9">
        <v>10</v>
      </c>
      <c r="I36" s="9">
        <v>10</v>
      </c>
      <c r="J36" s="94">
        <v>5</v>
      </c>
      <c r="N36" s="119"/>
      <c r="O36" s="119"/>
      <c r="P36" s="119"/>
    </row>
    <row r="37" spans="1:16" s="77" customFormat="1" ht="22.9" customHeight="1" x14ac:dyDescent="0.2">
      <c r="A37" s="30" t="s">
        <v>12</v>
      </c>
      <c r="B37" s="161" t="s">
        <v>102</v>
      </c>
      <c r="C37" s="224" t="s">
        <v>73</v>
      </c>
      <c r="D37" s="227">
        <v>30</v>
      </c>
      <c r="E37" s="227">
        <v>2</v>
      </c>
      <c r="F37" s="227" t="s">
        <v>156</v>
      </c>
      <c r="G37" s="9">
        <v>5</v>
      </c>
      <c r="H37" s="9">
        <v>25</v>
      </c>
      <c r="I37" s="9" t="s">
        <v>28</v>
      </c>
      <c r="J37" s="94">
        <v>5</v>
      </c>
      <c r="K37" s="119"/>
      <c r="L37" s="119"/>
      <c r="M37" s="119"/>
    </row>
    <row r="38" spans="1:16" s="77" customFormat="1" ht="22.9" customHeight="1" x14ac:dyDescent="0.2">
      <c r="A38" s="30" t="s">
        <v>14</v>
      </c>
      <c r="B38" s="199" t="s">
        <v>89</v>
      </c>
      <c r="C38" s="224" t="s">
        <v>90</v>
      </c>
      <c r="D38" s="227">
        <f t="shared" si="1"/>
        <v>60</v>
      </c>
      <c r="E38" s="227">
        <v>3</v>
      </c>
      <c r="F38" s="227" t="s">
        <v>156</v>
      </c>
      <c r="G38" s="9">
        <v>10</v>
      </c>
      <c r="H38" s="9">
        <v>50</v>
      </c>
      <c r="I38" s="9" t="s">
        <v>28</v>
      </c>
      <c r="J38" s="94">
        <v>5</v>
      </c>
    </row>
    <row r="39" spans="1:16" s="77" customFormat="1" ht="22.9" customHeight="1" x14ac:dyDescent="0.2">
      <c r="A39" s="30" t="s">
        <v>23</v>
      </c>
      <c r="B39" s="161" t="s">
        <v>91</v>
      </c>
      <c r="C39" s="224" t="s">
        <v>92</v>
      </c>
      <c r="D39" s="227">
        <f t="shared" si="1"/>
        <v>25</v>
      </c>
      <c r="E39" s="227">
        <v>1</v>
      </c>
      <c r="F39" s="227" t="s">
        <v>13</v>
      </c>
      <c r="G39" s="9">
        <v>5</v>
      </c>
      <c r="H39" s="9">
        <v>20</v>
      </c>
      <c r="I39" s="9" t="s">
        <v>28</v>
      </c>
      <c r="J39" s="94">
        <v>5</v>
      </c>
    </row>
    <row r="40" spans="1:16" s="37" customFormat="1" ht="22.9" customHeight="1" x14ac:dyDescent="0.2">
      <c r="A40" s="218" t="s">
        <v>24</v>
      </c>
      <c r="B40" s="268" t="s">
        <v>191</v>
      </c>
      <c r="C40" s="23" t="s">
        <v>192</v>
      </c>
      <c r="D40" s="228">
        <v>10</v>
      </c>
      <c r="E40" s="228">
        <v>1</v>
      </c>
      <c r="F40" s="228" t="s">
        <v>156</v>
      </c>
      <c r="G40" s="221" t="s">
        <v>28</v>
      </c>
      <c r="H40" s="221">
        <v>10</v>
      </c>
      <c r="I40" s="221" t="s">
        <v>28</v>
      </c>
      <c r="J40" s="222">
        <v>5</v>
      </c>
    </row>
    <row r="41" spans="1:16" s="77" customFormat="1" ht="22.9" customHeight="1" x14ac:dyDescent="0.2">
      <c r="A41" s="217" t="s">
        <v>29</v>
      </c>
      <c r="B41" s="23" t="s">
        <v>64</v>
      </c>
      <c r="C41" s="23"/>
      <c r="D41" s="228">
        <f t="shared" si="1"/>
        <v>20</v>
      </c>
      <c r="E41" s="228">
        <v>1</v>
      </c>
      <c r="F41" s="228" t="s">
        <v>156</v>
      </c>
      <c r="G41" s="221" t="s">
        <v>28</v>
      </c>
      <c r="H41" s="221">
        <v>20</v>
      </c>
      <c r="I41" s="221" t="s">
        <v>28</v>
      </c>
      <c r="J41" s="222" t="s">
        <v>28</v>
      </c>
    </row>
    <row r="42" spans="1:16" s="349" customFormat="1" ht="22.9" customHeight="1" thickBot="1" x14ac:dyDescent="0.25">
      <c r="A42" s="355" t="s">
        <v>30</v>
      </c>
      <c r="B42" s="85" t="s">
        <v>64</v>
      </c>
      <c r="C42" s="85"/>
      <c r="D42" s="332">
        <v>20</v>
      </c>
      <c r="E42" s="332">
        <v>1</v>
      </c>
      <c r="F42" s="332" t="s">
        <v>156</v>
      </c>
      <c r="G42" s="333" t="s">
        <v>28</v>
      </c>
      <c r="H42" s="333">
        <v>20</v>
      </c>
      <c r="I42" s="333" t="s">
        <v>28</v>
      </c>
      <c r="J42" s="116" t="s">
        <v>28</v>
      </c>
    </row>
    <row r="43" spans="1:16" ht="22.9" customHeight="1" thickBot="1" x14ac:dyDescent="0.25">
      <c r="A43" s="235"/>
      <c r="B43" s="18" t="s">
        <v>180</v>
      </c>
      <c r="C43" s="236"/>
      <c r="D43" s="11">
        <f>SUM(D23:D26,D30:D31,D34:D42)</f>
        <v>566</v>
      </c>
      <c r="E43" s="11">
        <f>SUM(E23:E42)</f>
        <v>30</v>
      </c>
      <c r="F43" s="11"/>
      <c r="G43" s="11">
        <f>SUM(G23:G26,G30:G41)</f>
        <v>65</v>
      </c>
      <c r="H43" s="11">
        <f>SUM(H23:H26,H30:H31,H34:H42)</f>
        <v>446</v>
      </c>
      <c r="I43" s="11">
        <f>SUM(I23:I31,I34:I41)</f>
        <v>55</v>
      </c>
      <c r="J43" s="12"/>
    </row>
    <row r="44" spans="1:16" s="360" customFormat="1" ht="22.9" customHeight="1" thickBot="1" x14ac:dyDescent="0.25">
      <c r="A44" s="356" t="s">
        <v>31</v>
      </c>
      <c r="B44" s="150" t="s">
        <v>209</v>
      </c>
      <c r="C44" s="150"/>
      <c r="D44" s="357">
        <v>320</v>
      </c>
      <c r="E44" s="358">
        <v>4</v>
      </c>
      <c r="F44" s="357" t="s">
        <v>168</v>
      </c>
      <c r="G44" s="358"/>
      <c r="H44" s="358"/>
      <c r="I44" s="358"/>
      <c r="J44" s="359"/>
      <c r="K44" s="349"/>
      <c r="L44" s="349"/>
      <c r="M44" s="349"/>
    </row>
    <row r="45" spans="1:16" ht="22.9" customHeight="1" thickBot="1" x14ac:dyDescent="0.25">
      <c r="A45" s="19"/>
      <c r="B45" s="18" t="s">
        <v>179</v>
      </c>
      <c r="C45" s="11"/>
      <c r="D45" s="11">
        <f>SUM(D43:D44)</f>
        <v>886</v>
      </c>
      <c r="E45" s="11">
        <f>SUM(E43:E44)</f>
        <v>34</v>
      </c>
      <c r="F45" s="11" t="s">
        <v>28</v>
      </c>
      <c r="G45" s="11"/>
      <c r="H45" s="11"/>
      <c r="I45" s="11"/>
      <c r="J45" s="12"/>
      <c r="K45" s="14"/>
      <c r="L45" s="14"/>
      <c r="M45" s="14"/>
    </row>
    <row r="46" spans="1:16" ht="22.9" customHeight="1" thickBot="1" x14ac:dyDescent="0.25">
      <c r="A46" s="255"/>
      <c r="B46" s="264" t="s">
        <v>184</v>
      </c>
      <c r="C46" s="265"/>
      <c r="D46" s="258">
        <f>SUM(D19,D45)</f>
        <v>1388</v>
      </c>
      <c r="E46" s="258">
        <f>SUM(E19,E45)</f>
        <v>63</v>
      </c>
      <c r="F46" s="266" t="s">
        <v>28</v>
      </c>
      <c r="G46" s="258">
        <f>SUM(G19,G43)</f>
        <v>170</v>
      </c>
      <c r="H46" s="258">
        <f>SUM(H19,H43)</f>
        <v>760</v>
      </c>
      <c r="I46" s="258">
        <f>SUM(I19,I43)</f>
        <v>138</v>
      </c>
      <c r="J46" s="267"/>
    </row>
    <row r="47" spans="1:16" s="54" customFormat="1" ht="12.75" customHeight="1" x14ac:dyDescent="0.2">
      <c r="A47" s="275" t="s">
        <v>169</v>
      </c>
      <c r="B47" s="275"/>
      <c r="C47" s="275"/>
      <c r="D47" s="172"/>
      <c r="E47" s="27"/>
      <c r="F47" s="27"/>
      <c r="G47" s="173"/>
      <c r="H47" s="174"/>
      <c r="I47" s="175"/>
      <c r="J47" s="175"/>
      <c r="O47" s="137"/>
    </row>
  </sheetData>
  <mergeCells count="12">
    <mergeCell ref="A47:C47"/>
    <mergeCell ref="A1:H1"/>
    <mergeCell ref="E26:E29"/>
    <mergeCell ref="A21:J21"/>
    <mergeCell ref="A2:J2"/>
    <mergeCell ref="A26:A29"/>
    <mergeCell ref="B26:B29"/>
    <mergeCell ref="A31:A33"/>
    <mergeCell ref="B31:B33"/>
    <mergeCell ref="E31:E33"/>
    <mergeCell ref="F31:F33"/>
    <mergeCell ref="F26:F29"/>
  </mergeCells>
  <phoneticPr fontId="3" type="noConversion"/>
  <pageMargins left="0.35433070866141736" right="0.35433070866141736" top="0.19685039370078741" bottom="0.19685039370078741" header="0.51181102362204722" footer="0.51181102362204722"/>
  <pageSetup paperSize="9" scale="7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2"/>
  <sheetViews>
    <sheetView tabSelected="1" zoomScale="80" zoomScaleNormal="80" workbookViewId="0">
      <selection activeCell="Q30" sqref="Q30"/>
    </sheetView>
  </sheetViews>
  <sheetFormatPr defaultColWidth="9.140625" defaultRowHeight="12.75" x14ac:dyDescent="0.2"/>
  <cols>
    <col min="1" max="1" width="5" style="83" customWidth="1"/>
    <col min="2" max="2" width="40.7109375" style="75" customWidth="1"/>
    <col min="3" max="3" width="48.7109375" style="75" customWidth="1"/>
    <col min="4" max="4" width="8.28515625" style="75" customWidth="1"/>
    <col min="5" max="5" width="8.28515625" style="77" customWidth="1"/>
    <col min="6" max="6" width="8.28515625" style="75" customWidth="1"/>
    <col min="7" max="7" width="12" style="75" customWidth="1"/>
    <col min="8" max="8" width="8.28515625" style="75" customWidth="1"/>
    <col min="9" max="16384" width="9.140625" style="75"/>
  </cols>
  <sheetData>
    <row r="1" spans="1:8" ht="17.45" customHeight="1" x14ac:dyDescent="0.2">
      <c r="A1" s="274" t="s">
        <v>170</v>
      </c>
      <c r="B1" s="274"/>
      <c r="C1" s="274"/>
      <c r="D1" s="274"/>
      <c r="E1" s="274"/>
      <c r="F1" s="274"/>
      <c r="G1" s="274"/>
      <c r="H1" s="274"/>
    </row>
    <row r="2" spans="1:8" ht="13.5" thickBot="1" x14ac:dyDescent="0.25">
      <c r="A2" s="317" t="s">
        <v>25</v>
      </c>
      <c r="B2" s="317"/>
      <c r="C2" s="162"/>
      <c r="D2" s="20"/>
      <c r="E2" s="32"/>
      <c r="F2" s="20"/>
      <c r="G2" s="20"/>
      <c r="H2" s="20"/>
    </row>
    <row r="3" spans="1:8" ht="46.5" customHeight="1" thickBot="1" x14ac:dyDescent="0.25">
      <c r="A3" s="229" t="s">
        <v>1</v>
      </c>
      <c r="B3" s="230" t="s">
        <v>171</v>
      </c>
      <c r="C3" s="230" t="s">
        <v>172</v>
      </c>
      <c r="D3" s="231" t="s">
        <v>173</v>
      </c>
      <c r="E3" s="231" t="s">
        <v>2</v>
      </c>
      <c r="F3" s="231" t="s">
        <v>174</v>
      </c>
      <c r="G3" s="231" t="s">
        <v>176</v>
      </c>
      <c r="H3" s="232" t="s">
        <v>177</v>
      </c>
    </row>
    <row r="4" spans="1:8" ht="22.9" customHeight="1" x14ac:dyDescent="0.2">
      <c r="A4" s="21" t="s">
        <v>15</v>
      </c>
      <c r="B4" s="4" t="s">
        <v>111</v>
      </c>
      <c r="C4" s="4" t="s">
        <v>112</v>
      </c>
      <c r="D4" s="22">
        <v>55</v>
      </c>
      <c r="E4" s="35">
        <v>3</v>
      </c>
      <c r="F4" s="22" t="s">
        <v>156</v>
      </c>
      <c r="G4" s="42">
        <v>55</v>
      </c>
      <c r="H4" s="201" t="s">
        <v>28</v>
      </c>
    </row>
    <row r="5" spans="1:8" s="77" customFormat="1" ht="22.9" customHeight="1" x14ac:dyDescent="0.2">
      <c r="A5" s="10" t="s">
        <v>16</v>
      </c>
      <c r="B5" s="123" t="s">
        <v>138</v>
      </c>
      <c r="C5" s="29" t="s">
        <v>198</v>
      </c>
      <c r="D5" s="17">
        <v>60</v>
      </c>
      <c r="E5" s="17">
        <v>4</v>
      </c>
      <c r="F5" s="17" t="s">
        <v>37</v>
      </c>
      <c r="G5" s="40">
        <v>60</v>
      </c>
      <c r="H5" s="44" t="s">
        <v>28</v>
      </c>
    </row>
    <row r="6" spans="1:8" s="77" customFormat="1" ht="22.9" customHeight="1" x14ac:dyDescent="0.2">
      <c r="A6" s="10" t="s">
        <v>17</v>
      </c>
      <c r="B6" s="123" t="s">
        <v>139</v>
      </c>
      <c r="C6" s="127" t="s">
        <v>140</v>
      </c>
      <c r="D6" s="17">
        <v>20</v>
      </c>
      <c r="E6" s="17">
        <v>1</v>
      </c>
      <c r="F6" s="17" t="s">
        <v>156</v>
      </c>
      <c r="G6" s="40">
        <v>20</v>
      </c>
      <c r="H6" s="44" t="s">
        <v>28</v>
      </c>
    </row>
    <row r="7" spans="1:8" s="77" customFormat="1" ht="22.9" customHeight="1" x14ac:dyDescent="0.2">
      <c r="A7" s="318" t="s">
        <v>27</v>
      </c>
      <c r="B7" s="308" t="s">
        <v>141</v>
      </c>
      <c r="C7" s="149"/>
      <c r="D7" s="87">
        <v>45</v>
      </c>
      <c r="E7" s="319">
        <v>3</v>
      </c>
      <c r="F7" s="319" t="s">
        <v>13</v>
      </c>
      <c r="G7" s="87">
        <v>45</v>
      </c>
      <c r="H7" s="208" t="s">
        <v>28</v>
      </c>
    </row>
    <row r="8" spans="1:8" s="77" customFormat="1" ht="22.9" customHeight="1" x14ac:dyDescent="0.2">
      <c r="A8" s="318"/>
      <c r="B8" s="308"/>
      <c r="C8" s="2" t="s">
        <v>195</v>
      </c>
      <c r="D8" s="88">
        <v>15</v>
      </c>
      <c r="E8" s="319"/>
      <c r="F8" s="319"/>
      <c r="G8" s="40">
        <v>15</v>
      </c>
      <c r="H8" s="44" t="s">
        <v>28</v>
      </c>
    </row>
    <row r="9" spans="1:8" s="77" customFormat="1" ht="22.9" customHeight="1" x14ac:dyDescent="0.2">
      <c r="A9" s="318"/>
      <c r="B9" s="308"/>
      <c r="C9" s="2" t="s">
        <v>196</v>
      </c>
      <c r="D9" s="40">
        <v>15</v>
      </c>
      <c r="E9" s="319"/>
      <c r="F9" s="319"/>
      <c r="G9" s="40">
        <v>15</v>
      </c>
      <c r="H9" s="44" t="s">
        <v>28</v>
      </c>
    </row>
    <row r="10" spans="1:8" ht="22.9" customHeight="1" x14ac:dyDescent="0.2">
      <c r="A10" s="318"/>
      <c r="B10" s="308"/>
      <c r="C10" s="123" t="s">
        <v>197</v>
      </c>
      <c r="D10" s="40">
        <v>15</v>
      </c>
      <c r="E10" s="319"/>
      <c r="F10" s="319"/>
      <c r="G10" s="40">
        <v>15</v>
      </c>
      <c r="H10" s="44" t="s">
        <v>28</v>
      </c>
    </row>
    <row r="11" spans="1:8" s="77" customFormat="1" ht="22.9" customHeight="1" x14ac:dyDescent="0.2">
      <c r="A11" s="10" t="s">
        <v>18</v>
      </c>
      <c r="B11" s="123" t="s">
        <v>131</v>
      </c>
      <c r="C11" s="29" t="s">
        <v>136</v>
      </c>
      <c r="D11" s="87">
        <v>45</v>
      </c>
      <c r="E11" s="87">
        <v>3</v>
      </c>
      <c r="F11" s="87" t="s">
        <v>156</v>
      </c>
      <c r="G11" s="40">
        <v>45</v>
      </c>
      <c r="H11" s="44" t="s">
        <v>28</v>
      </c>
    </row>
    <row r="12" spans="1:8" ht="22.9" customHeight="1" x14ac:dyDescent="0.2">
      <c r="A12" s="10" t="s">
        <v>19</v>
      </c>
      <c r="B12" s="123" t="s">
        <v>134</v>
      </c>
      <c r="C12" s="224" t="s">
        <v>103</v>
      </c>
      <c r="D12" s="227">
        <v>30</v>
      </c>
      <c r="E12" s="227">
        <v>2</v>
      </c>
      <c r="F12" s="227" t="s">
        <v>156</v>
      </c>
      <c r="G12" s="9">
        <v>30</v>
      </c>
      <c r="H12" s="44" t="s">
        <v>28</v>
      </c>
    </row>
    <row r="13" spans="1:8" ht="22.9" customHeight="1" x14ac:dyDescent="0.2">
      <c r="A13" s="323" t="s">
        <v>20</v>
      </c>
      <c r="B13" s="322" t="s">
        <v>101</v>
      </c>
      <c r="C13" s="77"/>
      <c r="D13" s="227">
        <v>70</v>
      </c>
      <c r="E13" s="311">
        <v>4</v>
      </c>
      <c r="F13" s="311" t="s">
        <v>156</v>
      </c>
      <c r="G13" s="227">
        <v>70</v>
      </c>
      <c r="H13" s="44" t="s">
        <v>28</v>
      </c>
    </row>
    <row r="14" spans="1:8" ht="22.9" customHeight="1" x14ac:dyDescent="0.2">
      <c r="A14" s="305"/>
      <c r="B14" s="290"/>
      <c r="C14" s="224" t="s">
        <v>48</v>
      </c>
      <c r="D14" s="9">
        <v>65</v>
      </c>
      <c r="E14" s="293"/>
      <c r="F14" s="293"/>
      <c r="G14" s="9">
        <v>65</v>
      </c>
      <c r="H14" s="44" t="s">
        <v>28</v>
      </c>
    </row>
    <row r="15" spans="1:8" ht="22.9" customHeight="1" x14ac:dyDescent="0.2">
      <c r="A15" s="306"/>
      <c r="B15" s="327"/>
      <c r="C15" s="224" t="s">
        <v>192</v>
      </c>
      <c r="D15" s="9">
        <v>5</v>
      </c>
      <c r="E15" s="294"/>
      <c r="F15" s="294"/>
      <c r="G15" s="9">
        <v>5</v>
      </c>
      <c r="H15" s="44" t="s">
        <v>28</v>
      </c>
    </row>
    <row r="16" spans="1:8" s="77" customFormat="1" ht="22.9" customHeight="1" x14ac:dyDescent="0.2">
      <c r="A16" s="30" t="s">
        <v>21</v>
      </c>
      <c r="B16" s="123" t="s">
        <v>135</v>
      </c>
      <c r="C16" s="92" t="s">
        <v>63</v>
      </c>
      <c r="D16" s="227">
        <v>15</v>
      </c>
      <c r="E16" s="227">
        <v>1</v>
      </c>
      <c r="F16" s="227" t="s">
        <v>37</v>
      </c>
      <c r="G16" s="9">
        <v>15</v>
      </c>
      <c r="H16" s="44" t="s">
        <v>28</v>
      </c>
    </row>
    <row r="17" spans="1:11" s="77" customFormat="1" ht="22.9" customHeight="1" x14ac:dyDescent="0.2">
      <c r="A17" s="30" t="s">
        <v>22</v>
      </c>
      <c r="B17" s="2" t="s">
        <v>102</v>
      </c>
      <c r="C17" s="224" t="s">
        <v>73</v>
      </c>
      <c r="D17" s="227">
        <v>50</v>
      </c>
      <c r="E17" s="227">
        <v>2</v>
      </c>
      <c r="F17" s="227" t="s">
        <v>156</v>
      </c>
      <c r="G17" s="9">
        <v>50</v>
      </c>
      <c r="H17" s="44" t="s">
        <v>28</v>
      </c>
      <c r="I17" s="33"/>
      <c r="J17" s="33"/>
      <c r="K17" s="33"/>
    </row>
    <row r="18" spans="1:11" ht="22.9" customHeight="1" x14ac:dyDescent="0.2">
      <c r="A18" s="10" t="s">
        <v>12</v>
      </c>
      <c r="B18" s="123" t="s">
        <v>89</v>
      </c>
      <c r="C18" s="224" t="s">
        <v>90</v>
      </c>
      <c r="D18" s="227">
        <v>70</v>
      </c>
      <c r="E18" s="227">
        <v>4</v>
      </c>
      <c r="F18" s="227" t="s">
        <v>156</v>
      </c>
      <c r="G18" s="9">
        <v>70</v>
      </c>
      <c r="H18" s="44" t="s">
        <v>28</v>
      </c>
    </row>
    <row r="19" spans="1:11" s="77" customFormat="1" ht="22.9" customHeight="1" x14ac:dyDescent="0.2">
      <c r="A19" s="30" t="s">
        <v>14</v>
      </c>
      <c r="B19" s="2" t="s">
        <v>145</v>
      </c>
      <c r="C19" s="2" t="s">
        <v>75</v>
      </c>
      <c r="D19" s="87">
        <v>40</v>
      </c>
      <c r="E19" s="87">
        <v>3</v>
      </c>
      <c r="F19" s="87" t="s">
        <v>156</v>
      </c>
      <c r="G19" s="40">
        <v>40</v>
      </c>
      <c r="H19" s="44" t="s">
        <v>28</v>
      </c>
    </row>
    <row r="20" spans="1:11" s="77" customFormat="1" ht="22.9" customHeight="1" x14ac:dyDescent="0.2">
      <c r="A20" s="310" t="s">
        <v>23</v>
      </c>
      <c r="B20" s="321" t="s">
        <v>146</v>
      </c>
      <c r="C20" s="111"/>
      <c r="D20" s="86">
        <v>30</v>
      </c>
      <c r="E20" s="314">
        <v>2</v>
      </c>
      <c r="F20" s="314" t="s">
        <v>156</v>
      </c>
      <c r="G20" s="86">
        <v>30</v>
      </c>
      <c r="H20" s="209" t="s">
        <v>28</v>
      </c>
    </row>
    <row r="21" spans="1:11" s="77" customFormat="1" ht="22.9" customHeight="1" x14ac:dyDescent="0.2">
      <c r="A21" s="298"/>
      <c r="B21" s="321"/>
      <c r="C21" s="111" t="s">
        <v>75</v>
      </c>
      <c r="D21" s="41">
        <v>25</v>
      </c>
      <c r="E21" s="315"/>
      <c r="F21" s="315"/>
      <c r="G21" s="41">
        <v>25</v>
      </c>
      <c r="H21" s="52" t="s">
        <v>28</v>
      </c>
    </row>
    <row r="22" spans="1:11" s="77" customFormat="1" ht="22.9" customHeight="1" x14ac:dyDescent="0.2">
      <c r="A22" s="298"/>
      <c r="B22" s="322"/>
      <c r="C22" s="124" t="s">
        <v>147</v>
      </c>
      <c r="D22" s="41">
        <v>5</v>
      </c>
      <c r="E22" s="315"/>
      <c r="F22" s="316"/>
      <c r="G22" s="41">
        <v>5</v>
      </c>
      <c r="H22" s="52" t="s">
        <v>28</v>
      </c>
    </row>
    <row r="23" spans="1:11" s="349" customFormat="1" ht="22.9" customHeight="1" x14ac:dyDescent="0.2">
      <c r="A23" s="107" t="s">
        <v>24</v>
      </c>
      <c r="B23" s="273" t="s">
        <v>154</v>
      </c>
      <c r="C23" s="361" t="s">
        <v>155</v>
      </c>
      <c r="D23" s="272">
        <v>60</v>
      </c>
      <c r="E23" s="272">
        <v>3</v>
      </c>
      <c r="F23" s="272" t="s">
        <v>156</v>
      </c>
      <c r="G23" s="89">
        <v>12</v>
      </c>
      <c r="H23" s="44">
        <v>48</v>
      </c>
    </row>
    <row r="24" spans="1:11" s="349" customFormat="1" ht="22.9" customHeight="1" thickBot="1" x14ac:dyDescent="0.25">
      <c r="A24" s="53" t="s">
        <v>29</v>
      </c>
      <c r="B24" s="362" t="s">
        <v>157</v>
      </c>
      <c r="C24" s="363" t="s">
        <v>143</v>
      </c>
      <c r="D24" s="332">
        <v>16</v>
      </c>
      <c r="E24" s="332">
        <v>1</v>
      </c>
      <c r="F24" s="332" t="s">
        <v>156</v>
      </c>
      <c r="G24" s="364">
        <v>16</v>
      </c>
      <c r="H24" s="116" t="s">
        <v>28</v>
      </c>
    </row>
    <row r="25" spans="1:11" ht="22.9" customHeight="1" thickBot="1" x14ac:dyDescent="0.25">
      <c r="A25" s="233"/>
      <c r="B25" s="18" t="s">
        <v>179</v>
      </c>
      <c r="C25" s="234"/>
      <c r="D25" s="11">
        <f>SUM(D4:D7,D11:D13,D16:D20,D23:D24)</f>
        <v>606</v>
      </c>
      <c r="E25" s="11">
        <f>SUM(E4:E24)</f>
        <v>36</v>
      </c>
      <c r="F25" s="11" t="s">
        <v>28</v>
      </c>
      <c r="G25" s="11">
        <f>SUM(G4:G7,G11:G13,G16:G20,G23:G24)</f>
        <v>558</v>
      </c>
      <c r="H25" s="12">
        <f>SUM(H4:H24)</f>
        <v>48</v>
      </c>
    </row>
    <row r="26" spans="1:11" ht="17.45" customHeight="1" x14ac:dyDescent="0.2">
      <c r="A26" s="84"/>
      <c r="B26" s="31"/>
      <c r="C26" s="33"/>
      <c r="D26" s="34"/>
      <c r="E26" s="34"/>
      <c r="F26" s="203"/>
      <c r="G26" s="203"/>
      <c r="H26" s="203"/>
    </row>
    <row r="27" spans="1:11" ht="13.5" thickBot="1" x14ac:dyDescent="0.25">
      <c r="A27" s="320" t="s">
        <v>26</v>
      </c>
      <c r="B27" s="320"/>
      <c r="C27" s="162"/>
      <c r="D27" s="20"/>
      <c r="E27" s="32"/>
      <c r="F27" s="20"/>
      <c r="G27" s="20"/>
      <c r="H27" s="20"/>
    </row>
    <row r="28" spans="1:11" ht="46.5" customHeight="1" thickBot="1" x14ac:dyDescent="0.25">
      <c r="A28" s="229" t="s">
        <v>1</v>
      </c>
      <c r="B28" s="230" t="s">
        <v>171</v>
      </c>
      <c r="C28" s="230" t="s">
        <v>172</v>
      </c>
      <c r="D28" s="231" t="s">
        <v>173</v>
      </c>
      <c r="E28" s="231" t="s">
        <v>2</v>
      </c>
      <c r="F28" s="231" t="s">
        <v>174</v>
      </c>
      <c r="G28" s="231" t="s">
        <v>176</v>
      </c>
      <c r="H28" s="232" t="s">
        <v>177</v>
      </c>
    </row>
    <row r="29" spans="1:11" ht="22.9" customHeight="1" x14ac:dyDescent="0.2">
      <c r="A29" s="21" t="s">
        <v>15</v>
      </c>
      <c r="B29" s="4" t="s">
        <v>111</v>
      </c>
      <c r="C29" s="136" t="s">
        <v>112</v>
      </c>
      <c r="D29" s="225">
        <v>55</v>
      </c>
      <c r="E29" s="225">
        <v>4</v>
      </c>
      <c r="F29" s="294" t="s">
        <v>37</v>
      </c>
      <c r="G29" s="158">
        <v>55</v>
      </c>
      <c r="H29" s="201" t="s">
        <v>28</v>
      </c>
    </row>
    <row r="30" spans="1:11" ht="22.9" customHeight="1" x14ac:dyDescent="0.2">
      <c r="A30" s="10" t="s">
        <v>16</v>
      </c>
      <c r="B30" s="127" t="s">
        <v>139</v>
      </c>
      <c r="C30" s="145" t="s">
        <v>140</v>
      </c>
      <c r="D30" s="227">
        <v>20</v>
      </c>
      <c r="E30" s="227">
        <v>1</v>
      </c>
      <c r="F30" s="302"/>
      <c r="G30" s="9">
        <v>20</v>
      </c>
      <c r="H30" s="44" t="s">
        <v>28</v>
      </c>
    </row>
    <row r="31" spans="1:11" ht="22.9" customHeight="1" x14ac:dyDescent="0.2">
      <c r="A31" s="10" t="s">
        <v>17</v>
      </c>
      <c r="B31" s="127" t="s">
        <v>131</v>
      </c>
      <c r="C31" s="226" t="s">
        <v>136</v>
      </c>
      <c r="D31" s="227">
        <v>45</v>
      </c>
      <c r="E31" s="227">
        <v>3</v>
      </c>
      <c r="F31" s="302"/>
      <c r="G31" s="9">
        <v>45</v>
      </c>
      <c r="H31" s="44" t="s">
        <v>28</v>
      </c>
    </row>
    <row r="32" spans="1:11" s="77" customFormat="1" ht="22.9" customHeight="1" x14ac:dyDescent="0.2">
      <c r="A32" s="30" t="s">
        <v>27</v>
      </c>
      <c r="B32" s="127" t="s">
        <v>134</v>
      </c>
      <c r="C32" s="226" t="s">
        <v>103</v>
      </c>
      <c r="D32" s="227">
        <v>25</v>
      </c>
      <c r="E32" s="227">
        <v>2</v>
      </c>
      <c r="F32" s="302"/>
      <c r="G32" s="9">
        <v>25</v>
      </c>
      <c r="H32" s="44" t="s">
        <v>28</v>
      </c>
    </row>
    <row r="33" spans="1:15" ht="22.9" customHeight="1" x14ac:dyDescent="0.2">
      <c r="A33" s="323" t="s">
        <v>18</v>
      </c>
      <c r="B33" s="324" t="s">
        <v>101</v>
      </c>
      <c r="C33" s="77"/>
      <c r="D33" s="227">
        <v>70</v>
      </c>
      <c r="E33" s="311">
        <v>6</v>
      </c>
      <c r="F33" s="302"/>
      <c r="G33" s="227">
        <v>70</v>
      </c>
      <c r="H33" s="44" t="s">
        <v>28</v>
      </c>
    </row>
    <row r="34" spans="1:15" ht="22.9" customHeight="1" x14ac:dyDescent="0.2">
      <c r="A34" s="305"/>
      <c r="B34" s="325"/>
      <c r="C34" s="226" t="s">
        <v>48</v>
      </c>
      <c r="D34" s="9">
        <v>65</v>
      </c>
      <c r="E34" s="293"/>
      <c r="F34" s="302"/>
      <c r="G34" s="9">
        <v>65</v>
      </c>
      <c r="H34" s="44" t="s">
        <v>28</v>
      </c>
    </row>
    <row r="35" spans="1:15" ht="22.9" customHeight="1" x14ac:dyDescent="0.2">
      <c r="A35" s="306"/>
      <c r="B35" s="326"/>
      <c r="C35" s="224" t="s">
        <v>192</v>
      </c>
      <c r="D35" s="9">
        <v>5</v>
      </c>
      <c r="E35" s="294"/>
      <c r="F35" s="302"/>
      <c r="G35" s="9">
        <v>5</v>
      </c>
      <c r="H35" s="44" t="s">
        <v>28</v>
      </c>
    </row>
    <row r="36" spans="1:15" ht="22.9" customHeight="1" x14ac:dyDescent="0.2">
      <c r="A36" s="10" t="s">
        <v>19</v>
      </c>
      <c r="B36" s="134" t="s">
        <v>102</v>
      </c>
      <c r="C36" s="226" t="s">
        <v>73</v>
      </c>
      <c r="D36" s="227">
        <v>50</v>
      </c>
      <c r="E36" s="227">
        <v>4</v>
      </c>
      <c r="F36" s="302"/>
      <c r="G36" s="9">
        <v>50</v>
      </c>
      <c r="H36" s="44" t="s">
        <v>28</v>
      </c>
      <c r="I36" s="33"/>
      <c r="J36" s="33"/>
      <c r="K36" s="33"/>
    </row>
    <row r="37" spans="1:15" ht="22.9" customHeight="1" x14ac:dyDescent="0.2">
      <c r="A37" s="10" t="s">
        <v>20</v>
      </c>
      <c r="B37" s="127" t="s">
        <v>89</v>
      </c>
      <c r="C37" s="226" t="s">
        <v>90</v>
      </c>
      <c r="D37" s="227">
        <v>70</v>
      </c>
      <c r="E37" s="227">
        <v>6</v>
      </c>
      <c r="F37" s="302"/>
      <c r="G37" s="9">
        <v>70</v>
      </c>
      <c r="H37" s="44" t="s">
        <v>28</v>
      </c>
    </row>
    <row r="38" spans="1:15" ht="22.9" customHeight="1" x14ac:dyDescent="0.2">
      <c r="A38" s="310" t="s">
        <v>21</v>
      </c>
      <c r="B38" s="312" t="s">
        <v>148</v>
      </c>
      <c r="C38" s="51"/>
      <c r="D38" s="87">
        <v>35</v>
      </c>
      <c r="E38" s="314">
        <v>2</v>
      </c>
      <c r="F38" s="314" t="s">
        <v>156</v>
      </c>
      <c r="G38" s="87">
        <v>35</v>
      </c>
      <c r="H38" s="208" t="s">
        <v>28</v>
      </c>
    </row>
    <row r="39" spans="1:15" s="77" customFormat="1" ht="22.9" customHeight="1" x14ac:dyDescent="0.2">
      <c r="A39" s="298"/>
      <c r="B39" s="313"/>
      <c r="C39" s="111" t="s">
        <v>75</v>
      </c>
      <c r="D39" s="40">
        <v>23</v>
      </c>
      <c r="E39" s="315"/>
      <c r="F39" s="315"/>
      <c r="G39" s="40">
        <v>23</v>
      </c>
      <c r="H39" s="44" t="s">
        <v>28</v>
      </c>
    </row>
    <row r="40" spans="1:15" s="77" customFormat="1" ht="22.9" customHeight="1" x14ac:dyDescent="0.2">
      <c r="A40" s="299"/>
      <c r="B40" s="313"/>
      <c r="C40" s="124" t="s">
        <v>147</v>
      </c>
      <c r="D40" s="41">
        <v>12</v>
      </c>
      <c r="E40" s="316"/>
      <c r="F40" s="316"/>
      <c r="G40" s="41">
        <v>12</v>
      </c>
      <c r="H40" s="52" t="s">
        <v>28</v>
      </c>
    </row>
    <row r="41" spans="1:15" s="349" customFormat="1" ht="22.9" customHeight="1" x14ac:dyDescent="0.2">
      <c r="A41" s="107" t="s">
        <v>22</v>
      </c>
      <c r="B41" s="273" t="s">
        <v>158</v>
      </c>
      <c r="C41" s="111" t="s">
        <v>75</v>
      </c>
      <c r="D41" s="89">
        <v>60</v>
      </c>
      <c r="E41" s="272">
        <v>3</v>
      </c>
      <c r="F41" s="272" t="s">
        <v>156</v>
      </c>
      <c r="G41" s="89">
        <v>12</v>
      </c>
      <c r="H41" s="44">
        <v>48</v>
      </c>
    </row>
    <row r="42" spans="1:15" s="77" customFormat="1" ht="22.9" customHeight="1" thickBot="1" x14ac:dyDescent="0.25">
      <c r="A42" s="38" t="s">
        <v>12</v>
      </c>
      <c r="B42" s="132" t="s">
        <v>149</v>
      </c>
      <c r="C42" s="132" t="s">
        <v>140</v>
      </c>
      <c r="D42" s="36"/>
      <c r="E42" s="36">
        <v>1</v>
      </c>
      <c r="F42" s="36" t="s">
        <v>13</v>
      </c>
      <c r="G42" s="41" t="s">
        <v>28</v>
      </c>
      <c r="H42" s="116" t="s">
        <v>28</v>
      </c>
    </row>
    <row r="43" spans="1:15" s="15" customFormat="1" ht="22.9" customHeight="1" thickBot="1" x14ac:dyDescent="0.25">
      <c r="A43" s="19"/>
      <c r="B43" s="18" t="s">
        <v>179</v>
      </c>
      <c r="C43" s="234"/>
      <c r="D43" s="11">
        <f>SUM(D29:D33,D36:D38,D41:D42)</f>
        <v>430</v>
      </c>
      <c r="E43" s="11">
        <f>SUM(E29:E42)</f>
        <v>32</v>
      </c>
      <c r="F43" s="11"/>
      <c r="G43" s="11">
        <f>SUM(G29:G33,G36:G38,G41:G42)</f>
        <v>382</v>
      </c>
      <c r="H43" s="12">
        <f>SUM(H29:H42)</f>
        <v>48</v>
      </c>
    </row>
    <row r="44" spans="1:15" ht="22.9" customHeight="1" thickBot="1" x14ac:dyDescent="0.25">
      <c r="A44" s="255"/>
      <c r="B44" s="264" t="s">
        <v>185</v>
      </c>
      <c r="C44" s="264"/>
      <c r="D44" s="258">
        <f>SUM(D25,D43)</f>
        <v>1036</v>
      </c>
      <c r="E44" s="258">
        <f>SUM(E25,E43)</f>
        <v>68</v>
      </c>
      <c r="F44" s="265"/>
      <c r="G44" s="258">
        <f>SUM(G25,G43)</f>
        <v>940</v>
      </c>
      <c r="H44" s="262">
        <f>SUM(H25,H43)</f>
        <v>96</v>
      </c>
    </row>
    <row r="45" spans="1:15" s="54" customFormat="1" ht="12.75" customHeight="1" x14ac:dyDescent="0.2">
      <c r="A45" s="275" t="s">
        <v>169</v>
      </c>
      <c r="B45" s="275"/>
      <c r="C45" s="275"/>
      <c r="D45" s="172"/>
      <c r="E45" s="27"/>
      <c r="F45" s="27"/>
      <c r="G45" s="173"/>
      <c r="H45" s="174"/>
      <c r="I45" s="175"/>
      <c r="J45" s="175"/>
      <c r="O45" s="137"/>
    </row>
    <row r="46" spans="1:15" s="54" customFormat="1" ht="12.75" customHeight="1" x14ac:dyDescent="0.2">
      <c r="A46" s="269"/>
      <c r="B46" s="269"/>
      <c r="C46" s="269"/>
      <c r="D46" s="172"/>
      <c r="E46" s="27"/>
      <c r="F46" s="27"/>
      <c r="G46" s="173"/>
      <c r="H46" s="174"/>
      <c r="I46" s="175"/>
      <c r="J46" s="175"/>
      <c r="O46" s="137"/>
    </row>
    <row r="47" spans="1:15" ht="15" customHeight="1" x14ac:dyDescent="0.2">
      <c r="A47" s="25"/>
      <c r="B47" s="26" t="s">
        <v>186</v>
      </c>
      <c r="C47" s="39">
        <f>'I ROK '!D40+'II ROK '!D41+'III ROK '!D47+'IV ROK '!D46+'V ROK '!D44</f>
        <v>6096</v>
      </c>
      <c r="D47" s="75" t="s">
        <v>212</v>
      </c>
      <c r="E47" s="77">
        <f>'I ROK '!E40+'II ROK '!E41+'III ROK '!E47+'IV ROK '!E46+'V ROK '!E44</f>
        <v>313</v>
      </c>
      <c r="F47" s="175"/>
      <c r="G47" s="175"/>
      <c r="H47" s="175"/>
    </row>
    <row r="48" spans="1:15" ht="15" customHeight="1" x14ac:dyDescent="0.2">
      <c r="A48" s="25"/>
      <c r="B48" s="24" t="s">
        <v>187</v>
      </c>
      <c r="C48" s="39">
        <v>593</v>
      </c>
      <c r="D48" s="24"/>
      <c r="E48" s="37"/>
      <c r="F48" s="37"/>
      <c r="G48" s="37"/>
      <c r="H48" s="37"/>
    </row>
    <row r="49" spans="1:8" ht="15" customHeight="1" x14ac:dyDescent="0.2">
      <c r="A49" s="25"/>
      <c r="B49" s="24" t="s">
        <v>188</v>
      </c>
      <c r="C49" s="39">
        <v>3283</v>
      </c>
      <c r="D49" s="24"/>
      <c r="E49" s="37"/>
      <c r="F49" s="175"/>
      <c r="G49" s="175"/>
      <c r="H49" s="175"/>
    </row>
    <row r="50" spans="1:8" x14ac:dyDescent="0.2">
      <c r="B50" s="24" t="s">
        <v>189</v>
      </c>
      <c r="C50" s="39">
        <v>930</v>
      </c>
      <c r="F50" s="77"/>
      <c r="G50" s="77"/>
      <c r="H50" s="77"/>
    </row>
    <row r="51" spans="1:8" x14ac:dyDescent="0.2">
      <c r="B51" s="24" t="s">
        <v>190</v>
      </c>
      <c r="C51" s="39">
        <v>1290</v>
      </c>
      <c r="D51" s="90"/>
      <c r="F51" s="77"/>
      <c r="G51" s="77"/>
      <c r="H51" s="77"/>
    </row>
    <row r="52" spans="1:8" x14ac:dyDescent="0.2">
      <c r="B52" s="26" t="s">
        <v>167</v>
      </c>
      <c r="C52" s="249">
        <v>313</v>
      </c>
      <c r="F52" s="172"/>
      <c r="G52" s="172"/>
      <c r="H52" s="172"/>
    </row>
  </sheetData>
  <mergeCells count="24">
    <mergeCell ref="A45:C45"/>
    <mergeCell ref="A1:H1"/>
    <mergeCell ref="A2:B2"/>
    <mergeCell ref="A7:A10"/>
    <mergeCell ref="F7:F10"/>
    <mergeCell ref="F29:F37"/>
    <mergeCell ref="B7:B10"/>
    <mergeCell ref="E7:E10"/>
    <mergeCell ref="A27:B27"/>
    <mergeCell ref="E20:E22"/>
    <mergeCell ref="A20:A22"/>
    <mergeCell ref="B20:B22"/>
    <mergeCell ref="F20:F22"/>
    <mergeCell ref="A33:A35"/>
    <mergeCell ref="B33:B35"/>
    <mergeCell ref="E33:E35"/>
    <mergeCell ref="A38:A40"/>
    <mergeCell ref="B38:B40"/>
    <mergeCell ref="F13:F15"/>
    <mergeCell ref="F38:F40"/>
    <mergeCell ref="E38:E40"/>
    <mergeCell ref="B13:B15"/>
    <mergeCell ref="E13:E15"/>
    <mergeCell ref="A13:A15"/>
  </mergeCells>
  <phoneticPr fontId="3" type="noConversion"/>
  <pageMargins left="0.74803149606299213" right="0.74803149606299213" top="0.19685039370078741" bottom="0.19685039370078741" header="0.51181102362204722" footer="0.51181102362204722"/>
  <pageSetup paperSize="9" scale="6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I ROK </vt:lpstr>
      <vt:lpstr>II ROK </vt:lpstr>
      <vt:lpstr>III ROK </vt:lpstr>
      <vt:lpstr>IV ROK </vt:lpstr>
      <vt:lpstr>V ROK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e.mardon</dc:creator>
  <cp:lastModifiedBy>Ewelina Sawa</cp:lastModifiedBy>
  <cp:lastPrinted>2024-09-18T09:32:24Z</cp:lastPrinted>
  <dcterms:created xsi:type="dcterms:W3CDTF">2012-04-16T10:05:54Z</dcterms:created>
  <dcterms:modified xsi:type="dcterms:W3CDTF">2025-09-15T05:15:01Z</dcterms:modified>
</cp:coreProperties>
</file>